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/>
  </bookViews>
  <sheets>
    <sheet name="Прил.7" sheetId="11" r:id="rId1"/>
  </sheets>
  <externalReferences>
    <externalReference r:id="rId2"/>
  </externalReferences>
  <definedNames>
    <definedName name="_xlnm.Print_Area" localSheetId="0">Прил.7!$A$1:$O$85</definedName>
  </definedNames>
  <calcPr calcId="125725"/>
</workbook>
</file>

<file path=xl/calcChain.xml><?xml version="1.0" encoding="utf-8"?>
<calcChain xmlns="http://schemas.openxmlformats.org/spreadsheetml/2006/main">
  <c r="J34" i="11"/>
  <c r="K34"/>
  <c r="L34"/>
  <c r="M34"/>
  <c r="N34"/>
  <c r="I34"/>
  <c r="H34"/>
  <c r="I16"/>
  <c r="J16"/>
  <c r="K16"/>
  <c r="L16"/>
  <c r="H16"/>
  <c r="N16"/>
  <c r="N14" s="1"/>
  <c r="M16"/>
  <c r="M14" s="1"/>
  <c r="K10"/>
  <c r="L10"/>
  <c r="M10"/>
  <c r="N10"/>
  <c r="M65"/>
  <c r="N65"/>
  <c r="K65"/>
  <c r="L65"/>
  <c r="J65"/>
  <c r="J12" s="1"/>
  <c r="J10" s="1"/>
  <c r="I37"/>
  <c r="H37"/>
  <c r="I12"/>
  <c r="I10" s="1"/>
  <c r="H31"/>
  <c r="I25"/>
  <c r="J25"/>
  <c r="K25"/>
  <c r="L25"/>
  <c r="M25"/>
  <c r="N25"/>
  <c r="H25"/>
  <c r="H22"/>
  <c r="H14"/>
  <c r="I19"/>
  <c r="H19"/>
  <c r="I14"/>
  <c r="J14"/>
  <c r="K14"/>
  <c r="L14"/>
  <c r="H10"/>
  <c r="I48"/>
  <c r="J48"/>
  <c r="K48"/>
  <c r="L48"/>
  <c r="M48"/>
  <c r="N48"/>
  <c r="H48"/>
  <c r="N41"/>
  <c r="I41"/>
  <c r="J41"/>
  <c r="K41"/>
  <c r="L41"/>
  <c r="M41"/>
  <c r="H41"/>
  <c r="L72"/>
  <c r="M74"/>
  <c r="M72" s="1"/>
  <c r="K72"/>
  <c r="N72"/>
  <c r="J72"/>
  <c r="J63"/>
  <c r="K63"/>
  <c r="L63"/>
  <c r="M63"/>
  <c r="N63"/>
  <c r="I63"/>
  <c r="I65"/>
  <c r="H63"/>
  <c r="H65"/>
  <c r="K69"/>
  <c r="L69"/>
  <c r="M69"/>
  <c r="N69"/>
  <c r="J69"/>
  <c r="N71"/>
  <c r="M71"/>
  <c r="L71"/>
  <c r="K71"/>
  <c r="J71"/>
  <c r="I69"/>
  <c r="I71"/>
  <c r="H69"/>
  <c r="I66"/>
  <c r="I68"/>
  <c r="H66"/>
  <c r="J80"/>
  <c r="K80"/>
  <c r="L80"/>
  <c r="M80"/>
  <c r="N80"/>
  <c r="H80"/>
  <c r="I80"/>
  <c r="I13"/>
  <c r="J13"/>
  <c r="K13"/>
  <c r="L13"/>
  <c r="M13"/>
  <c r="N13"/>
  <c r="H13"/>
  <c r="C13"/>
  <c r="N74"/>
  <c r="L45"/>
  <c r="M45"/>
  <c r="N45"/>
  <c r="K45"/>
  <c r="K51"/>
  <c r="L51"/>
  <c r="M51"/>
  <c r="N51"/>
  <c r="J51"/>
  <c r="M54"/>
  <c r="N54"/>
  <c r="L54"/>
  <c r="L57"/>
  <c r="N57"/>
  <c r="M57"/>
  <c r="I74"/>
  <c r="H74"/>
  <c r="I72"/>
  <c r="H72"/>
  <c r="N59"/>
  <c r="H47"/>
  <c r="H45" s="1"/>
  <c r="I47"/>
  <c r="I45" s="1"/>
  <c r="J47"/>
  <c r="J45" s="1"/>
  <c r="K47"/>
  <c r="L47"/>
  <c r="N82"/>
  <c r="M82"/>
  <c r="L82"/>
  <c r="H82"/>
  <c r="L40"/>
  <c r="L38"/>
  <c r="K40"/>
  <c r="K38"/>
</calcChain>
</file>

<file path=xl/sharedStrings.xml><?xml version="1.0" encoding="utf-8"?>
<sst xmlns="http://schemas.openxmlformats.org/spreadsheetml/2006/main" count="287" uniqueCount="102">
  <si>
    <t>Наименование ГРБС</t>
  </si>
  <si>
    <t>Код бюджетной классификации</t>
  </si>
  <si>
    <t>ГРБС</t>
  </si>
  <si>
    <t>ЦСР</t>
  </si>
  <si>
    <t>ВР</t>
  </si>
  <si>
    <t>в том числе по ГРБС:</t>
  </si>
  <si>
    <t>Подпрограмма 1</t>
  </si>
  <si>
    <t>Подпрограмма 2</t>
  </si>
  <si>
    <t>Подпрограмма 3</t>
  </si>
  <si>
    <t>РзПр</t>
  </si>
  <si>
    <t>Наименование программы, подпрограммы</t>
  </si>
  <si>
    <t>Статус (муниципальная программа, подпрограмма)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</si>
  <si>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</si>
  <si>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</si>
  <si>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</si>
  <si>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</si>
  <si>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</si>
  <si>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</si>
  <si>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</si>
  <si>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Муниципальная
программа</t>
  </si>
  <si>
    <t>Администрация ЗАТО г. Железногорск</t>
  </si>
  <si>
    <t>мероприятие 5
подпрограммы 2</t>
  </si>
  <si>
    <t>факт</t>
  </si>
  <si>
    <t>план</t>
  </si>
  <si>
    <t>Расходы по годам</t>
  </si>
  <si>
    <t>Примечания</t>
  </si>
  <si>
    <t>рублей</t>
  </si>
  <si>
    <t>Обращение с отходами на территории ЗАТО Железногорск</t>
  </si>
  <si>
    <t>Ликвидация несанкционированных свалок и санитарная вырубка деревьев на территории ЗАТО Железногорск</t>
  </si>
  <si>
    <t>009</t>
  </si>
  <si>
    <t>0503</t>
  </si>
  <si>
    <t>Администрация ЗАТО г.Железногорск</t>
  </si>
  <si>
    <t>Обеспечение благоприятной окружающей среды, улучшение социально-экономических условий проживания населения</t>
  </si>
  <si>
    <t>Организация и проведение конкурса "Лучший сад"</t>
  </si>
  <si>
    <t>Организация и проведение конкурса "Лучший гараж"</t>
  </si>
  <si>
    <t>01 13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</si>
  <si>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</si>
  <si>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Х</t>
  </si>
  <si>
    <t xml:space="preserve">"Охрана окружающей среды, воспроизводство природных ресурсов на территории ЗАТО Железногорск" </t>
  </si>
  <si>
    <t xml:space="preserve">Организация и проведение акарицидных обработок мест массового отдыха населения </t>
  </si>
  <si>
    <t xml:space="preserve">Софинансирование расходов на организацию и проведение акарицидных обработок мест массового отдыха населения </t>
  </si>
  <si>
    <t>мероприятие 6
подпрограммы 2</t>
  </si>
  <si>
    <t>Плановый период</t>
  </si>
  <si>
    <t>Организация и проведение мероприятий по отлову и  содержанию безнадзорных животных</t>
  </si>
  <si>
    <t xml:space="preserve">Мероприятия по охране, защите и воспроизводству городских лесов, лесов особо охраняемых территорий, расположенных в границах ЗАТО Железногорск </t>
  </si>
  <si>
    <t>2016 (отчетный год)</t>
  </si>
  <si>
    <t>план на год</t>
  </si>
  <si>
    <t>мероприятие 2
подпрограммы 3</t>
  </si>
  <si>
    <r>
      <t xml:space="preserve">всего расходные обязательства </t>
    </r>
    <r>
      <rPr>
        <sz val="11"/>
        <color rgb="FFFF0000"/>
        <rFont val="Times New Roman"/>
        <family val="1"/>
        <charset val="204"/>
      </rPr>
      <t>по  мероприятию подпрограммы</t>
    </r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</si>
  <si>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</si>
  <si>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 xml:space="preserve">всего расходные обязательства </t>
  </si>
  <si>
    <r>
      <t>всего расходные обязательства</t>
    </r>
    <r>
      <rPr>
        <b/>
        <sz val="11"/>
        <color rgb="FFFF0000"/>
        <rFont val="Times New Roman"/>
        <family val="1"/>
        <charset val="204"/>
      </rPr>
      <t xml:space="preserve"> </t>
    </r>
  </si>
  <si>
    <t>0600000000</t>
  </si>
  <si>
    <t>0620000000</t>
  </si>
  <si>
    <t>0620000010</t>
  </si>
  <si>
    <t>0620000020</t>
  </si>
  <si>
    <t>Организация и проведение конкурса "Лучший двор"</t>
  </si>
  <si>
    <t>0620000030</t>
  </si>
  <si>
    <t xml:space="preserve">        Содержание и эксплуатация полигона ТБО, местонахождение: Красноярский край, ЗАТО Железногорск, пос. Подгорный</t>
  </si>
  <si>
    <t>Содержание и эксплуатация площадки временного накопления твердых коммунальных отходов  ЗАТО Железногорск</t>
  </si>
  <si>
    <t>0610000000</t>
  </si>
  <si>
    <t>0610000010</t>
  </si>
  <si>
    <t>0610000020</t>
  </si>
  <si>
    <t>0610000030</t>
  </si>
  <si>
    <t>0620075180</t>
  </si>
  <si>
    <t>06200S5550</t>
  </si>
  <si>
    <t>0620075550</t>
  </si>
  <si>
    <t>0620000040</t>
  </si>
  <si>
    <t>0630000000</t>
  </si>
  <si>
    <r>
      <t>мероприятие 4</t>
    </r>
    <r>
      <rPr>
        <sz val="11"/>
        <rFont val="Times New Roman"/>
        <family val="1"/>
        <charset val="204"/>
      </rPr>
      <t xml:space="preserve">
подпрограммы 2</t>
    </r>
  </si>
  <si>
    <t>мероприятие 7
подпрограммы 2</t>
  </si>
  <si>
    <t>Выполнение отдельных государственных полномочий по организации проведения мероприятий по отлову и  содержанию безнадзорных  животных</t>
  </si>
  <si>
    <t xml:space="preserve">05 03 </t>
  </si>
  <si>
    <t>04 07</t>
  </si>
  <si>
    <t xml:space="preserve">        Выполнение работ по внесению изменений в лесохозяйственный регламент ЗАТО Железногорск Красноярского края</t>
  </si>
  <si>
    <t>0630000030</t>
  </si>
  <si>
    <t>отчетный период
январь -декабрь</t>
  </si>
  <si>
    <t>мероприятие 4
подпрограммы 1</t>
  </si>
  <si>
    <t xml:space="preserve">        Сбор и транспортировка отходов с площадки временного накопления твердых коммунальных отходов ЗАТО Железногорск</t>
  </si>
  <si>
    <t>0610000110</t>
  </si>
  <si>
    <t xml:space="preserve">        Приобретение автомобиля в целях повышения качества оказываемых услуг</t>
  </si>
  <si>
    <t>0630000040</t>
  </si>
  <si>
    <t xml:space="preserve">Приложение № 7
к Порядку принятия решений о разработке, формировании и реализации муниципальных программ ЗАТО Железногорск </t>
  </si>
  <si>
    <t>630</t>
  </si>
  <si>
    <t>610</t>
  </si>
  <si>
    <t>0620000060</t>
  </si>
  <si>
    <t>734</t>
  </si>
  <si>
    <t>мероприятие 8
подпрограммы 2</t>
  </si>
  <si>
    <t>Расходы на проведение мероприятий, направленных на развитие экологического образования и просвещения среди учащихся школ города</t>
  </si>
  <si>
    <t>0630000010</t>
  </si>
  <si>
    <t>Муниципальное казенное учреждение "Управление образованием"</t>
  </si>
  <si>
    <t xml:space="preserve">Разработчик   </t>
  </si>
  <si>
    <t xml:space="preserve">                                       </t>
  </si>
  <si>
    <t xml:space="preserve">    И.А.Шахина  </t>
  </si>
  <si>
    <t>0630000020</t>
  </si>
  <si>
    <t xml:space="preserve">  Повышение эффективности мероприятий по охране, защите и воспроизводству городских лесов, лесов особо охраняемых территорий, расположенных в границах ЗАТО Железногорск</t>
  </si>
  <si>
    <t>220</t>
  </si>
  <si>
    <t>0407</t>
  </si>
  <si>
    <t>07 03</t>
  </si>
  <si>
    <t>05 03</t>
  </si>
  <si>
    <t>Руководитель УГХ</t>
  </si>
  <si>
    <t>Л.М. Антоненко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</si>
</sst>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\ _₽;[Red]#,##0.00\ _₽"/>
  </numFmts>
  <fonts count="31">
    <font>
      <sz val="11"/>
      <color theme="1"/>
      <name val="Calibri"/>
      <family val="2"/>
      <charset val="204"/>
      <scheme val="minor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"/>
      <family val="1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Arial CYR"/>
    </font>
    <font>
      <sz val="16"/>
      <name val="Times New Roman"/>
      <family val="1"/>
      <charset val="204"/>
    </font>
    <font>
      <sz val="10"/>
      <color rgb="FFFF0000"/>
      <name val="Arial CYR"/>
    </font>
    <font>
      <sz val="10"/>
      <color rgb="FF000000"/>
      <name val="Times New Roman"/>
      <family val="1"/>
      <charset val="204"/>
    </font>
    <font>
      <sz val="10"/>
      <name val="Arial CYR"/>
    </font>
    <font>
      <sz val="10"/>
      <color rgb="FFC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C00000"/>
      <name val="Arial CYR"/>
    </font>
    <font>
      <b/>
      <sz val="11"/>
      <color rgb="FFC00000"/>
      <name val="Times New Roman"/>
      <family val="1"/>
      <charset val="204"/>
    </font>
    <font>
      <sz val="11"/>
      <color rgb="FF000000"/>
      <name val="Arial CYR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" fontId="12" fillId="5" borderId="15">
      <alignment horizontal="right" vertical="top" shrinkToFit="1"/>
    </xf>
    <xf numFmtId="4" fontId="13" fillId="5" borderId="15">
      <alignment horizontal="right" vertical="top" shrinkToFit="1"/>
    </xf>
    <xf numFmtId="4" fontId="12" fillId="0" borderId="15">
      <alignment horizontal="right" vertical="top" shrinkToFit="1"/>
    </xf>
    <xf numFmtId="49" fontId="15" fillId="0" borderId="15">
      <alignment horizontal="center" vertical="top" shrinkToFit="1"/>
    </xf>
    <xf numFmtId="4" fontId="20" fillId="5" borderId="15">
      <alignment horizontal="right" vertical="top" shrinkToFit="1"/>
    </xf>
    <xf numFmtId="1" fontId="15" fillId="0" borderId="15">
      <alignment horizontal="center" vertical="top" shrinkToFit="1"/>
    </xf>
    <xf numFmtId="49" fontId="15" fillId="0" borderId="15">
      <alignment horizontal="left" vertical="top" wrapText="1"/>
    </xf>
    <xf numFmtId="0" fontId="20" fillId="0" borderId="15">
      <alignment vertical="top" wrapText="1"/>
    </xf>
  </cellStyleXfs>
  <cellXfs count="20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 wrapText="1"/>
    </xf>
    <xf numFmtId="0" fontId="5" fillId="0" borderId="0" xfId="0" applyFont="1"/>
    <xf numFmtId="0" fontId="2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vertical="top" wrapText="1"/>
    </xf>
    <xf numFmtId="0" fontId="4" fillId="0" borderId="0" xfId="0" applyFont="1" applyBorder="1"/>
    <xf numFmtId="4" fontId="2" fillId="3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vertical="top" wrapText="1"/>
    </xf>
    <xf numFmtId="2" fontId="5" fillId="4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9" fillId="0" borderId="0" xfId="0" applyFont="1"/>
    <xf numFmtId="49" fontId="2" fillId="4" borderId="1" xfId="0" applyNumberFormat="1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" fontId="16" fillId="0" borderId="15" xfId="1" applyNumberFormat="1" applyFont="1" applyFill="1" applyProtection="1">
      <alignment horizontal="right" vertical="top" shrinkToFit="1"/>
    </xf>
    <xf numFmtId="49" fontId="17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49" fontId="19" fillId="4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0" fontId="17" fillId="0" borderId="0" xfId="0" applyFont="1"/>
    <xf numFmtId="4" fontId="17" fillId="4" borderId="1" xfId="0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49" fontId="15" fillId="0" borderId="15" xfId="4" applyNumberFormat="1" applyProtection="1">
      <alignment horizontal="center" vertical="top" shrinkToFit="1"/>
    </xf>
    <xf numFmtId="0" fontId="17" fillId="0" borderId="9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2" fillId="0" borderId="14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17" fillId="0" borderId="14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0" fontId="17" fillId="0" borderId="11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15" fillId="0" borderId="15" xfId="4" applyNumberFormat="1" applyFill="1" applyProtection="1">
      <alignment horizontal="center" vertical="top" shrinkToFit="1"/>
    </xf>
    <xf numFmtId="4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0" fillId="4" borderId="15" xfId="2" applyNumberFormat="1" applyFont="1" applyFill="1" applyProtection="1">
      <alignment horizontal="right" vertical="top" shrinkToFit="1"/>
    </xf>
    <xf numFmtId="4" fontId="14" fillId="4" borderId="15" xfId="5" applyFont="1" applyFill="1" applyProtection="1">
      <alignment horizontal="right" vertical="top" shrinkToFit="1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4" fontId="14" fillId="0" borderId="15" xfId="5" applyFont="1" applyFill="1" applyProtection="1">
      <alignment horizontal="right" vertical="top" shrinkToFit="1"/>
    </xf>
    <xf numFmtId="4" fontId="16" fillId="4" borderId="15" xfId="2" applyNumberFormat="1" applyFont="1" applyFill="1" applyProtection="1">
      <alignment horizontal="right" vertical="top" shrinkToFit="1"/>
    </xf>
    <xf numFmtId="0" fontId="17" fillId="3" borderId="1" xfId="0" applyFont="1" applyFill="1" applyBorder="1" applyAlignment="1">
      <alignment horizontal="center" vertical="center"/>
    </xf>
    <xf numFmtId="4" fontId="17" fillId="3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17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4" fontId="14" fillId="0" borderId="15" xfId="5" applyFont="1" applyFill="1" applyAlignment="1" applyProtection="1">
      <alignment horizontal="center" vertical="center" shrinkToFit="1"/>
    </xf>
    <xf numFmtId="0" fontId="5" fillId="4" borderId="7" xfId="0" applyFont="1" applyFill="1" applyBorder="1" applyAlignment="1">
      <alignment vertical="top" wrapText="1"/>
    </xf>
    <xf numFmtId="0" fontId="5" fillId="2" borderId="14" xfId="0" applyFont="1" applyFill="1" applyBorder="1" applyAlignment="1">
      <alignment horizontal="center" vertical="center" wrapText="1"/>
    </xf>
    <xf numFmtId="49" fontId="15" fillId="0" borderId="15" xfId="4" applyNumberFormat="1" applyAlignment="1" applyProtection="1">
      <alignment horizontal="center" vertical="center" shrinkToFit="1"/>
    </xf>
    <xf numFmtId="49" fontId="22" fillId="0" borderId="15" xfId="4" applyNumberFormat="1" applyFont="1" applyAlignment="1" applyProtection="1">
      <alignment horizontal="center" vertical="center" shrinkToFit="1"/>
    </xf>
    <xf numFmtId="4" fontId="16" fillId="0" borderId="15" xfId="1" applyNumberFormat="1" applyFont="1" applyFill="1" applyAlignment="1" applyProtection="1">
      <alignment horizontal="center" vertical="center" shrinkToFit="1"/>
    </xf>
    <xf numFmtId="4" fontId="16" fillId="4" borderId="15" xfId="2" applyNumberFormat="1" applyFont="1" applyFill="1" applyAlignment="1" applyProtection="1">
      <alignment horizontal="center" vertical="center" shrinkToFit="1"/>
    </xf>
    <xf numFmtId="4" fontId="14" fillId="0" borderId="15" xfId="5" applyFont="1" applyFill="1" applyAlignment="1" applyProtection="1">
      <alignment vertical="center" shrinkToFit="1"/>
    </xf>
    <xf numFmtId="4" fontId="16" fillId="0" borderId="15" xfId="1" applyNumberFormat="1" applyFont="1" applyFill="1" applyAlignment="1" applyProtection="1">
      <alignment vertical="center" shrinkToFit="1"/>
    </xf>
    <xf numFmtId="43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" fontId="15" fillId="0" borderId="15" xfId="6" applyNumberFormat="1" applyAlignment="1" applyProtection="1">
      <alignment horizontal="center" vertical="center" shrinkToFi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" fontId="2" fillId="0" borderId="15" xfId="5" applyFont="1" applyFill="1" applyAlignment="1" applyProtection="1">
      <alignment horizontal="center" vertical="center" shrinkToFit="1"/>
    </xf>
    <xf numFmtId="4" fontId="2" fillId="0" borderId="18" xfId="0" applyNumberFormat="1" applyFont="1" applyBorder="1" applyAlignment="1">
      <alignment horizontal="center" vertical="center"/>
    </xf>
    <xf numFmtId="4" fontId="2" fillId="0" borderId="19" xfId="0" applyNumberFormat="1" applyFont="1" applyBorder="1" applyAlignment="1">
      <alignment horizontal="center" vertical="center"/>
    </xf>
    <xf numFmtId="4" fontId="2" fillId="0" borderId="20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9" fontId="24" fillId="4" borderId="15" xfId="4" applyNumberFormat="1" applyFont="1" applyFill="1" applyAlignment="1" applyProtection="1">
      <alignment horizontal="center" vertical="center" shrinkToFit="1"/>
    </xf>
    <xf numFmtId="0" fontId="25" fillId="0" borderId="7" xfId="0" applyFont="1" applyBorder="1" applyAlignment="1">
      <alignment vertical="top" wrapText="1"/>
    </xf>
    <xf numFmtId="49" fontId="25" fillId="4" borderId="1" xfId="0" applyNumberFormat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/>
    </xf>
    <xf numFmtId="49" fontId="27" fillId="0" borderId="15" xfId="4" applyNumberFormat="1" applyFont="1" applyAlignment="1" applyProtection="1">
      <alignment horizontal="center" vertical="center" shrinkToFit="1"/>
    </xf>
    <xf numFmtId="49" fontId="2" fillId="4" borderId="1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8" fillId="4" borderId="7" xfId="0" applyFont="1" applyFill="1" applyBorder="1" applyAlignment="1">
      <alignment vertical="top" wrapText="1"/>
    </xf>
    <xf numFmtId="4" fontId="16" fillId="0" borderId="15" xfId="5" applyFont="1" applyFill="1" applyAlignment="1" applyProtection="1">
      <alignment horizontal="center" vertical="center" shrinkToFit="1"/>
    </xf>
    <xf numFmtId="4" fontId="2" fillId="6" borderId="1" xfId="0" applyNumberFormat="1" applyFont="1" applyFill="1" applyBorder="1" applyAlignment="1">
      <alignment horizontal="center" vertical="center"/>
    </xf>
    <xf numFmtId="4" fontId="5" fillId="6" borderId="1" xfId="0" applyNumberFormat="1" applyFont="1" applyFill="1" applyBorder="1" applyAlignment="1">
      <alignment horizontal="center" vertical="center"/>
    </xf>
    <xf numFmtId="49" fontId="15" fillId="0" borderId="15" xfId="4" applyNumberFormat="1" applyFill="1" applyAlignment="1" applyProtection="1">
      <alignment horizontal="center" vertical="center" shrinkToFit="1"/>
    </xf>
    <xf numFmtId="43" fontId="23" fillId="0" borderId="15" xfId="5" applyNumberFormat="1" applyFont="1" applyFill="1" applyAlignment="1" applyProtection="1">
      <alignment horizontal="center" vertical="center" shrinkToFit="1"/>
    </xf>
    <xf numFmtId="164" fontId="23" fillId="0" borderId="15" xfId="5" applyNumberFormat="1" applyFont="1" applyFill="1" applyAlignment="1" applyProtection="1">
      <alignment horizontal="center" vertical="center" shrinkToFit="1"/>
    </xf>
    <xf numFmtId="4" fontId="18" fillId="3" borderId="1" xfId="0" applyNumberFormat="1" applyFont="1" applyFill="1" applyBorder="1" applyAlignment="1">
      <alignment horizontal="center" vertical="center"/>
    </xf>
    <xf numFmtId="1" fontId="22" fillId="0" borderId="15" xfId="6" applyNumberFormat="1" applyFont="1" applyAlignment="1" applyProtection="1">
      <alignment horizontal="center" vertical="center" shrinkToFit="1"/>
    </xf>
    <xf numFmtId="49" fontId="29" fillId="0" borderId="15" xfId="4" applyNumberFormat="1" applyFont="1" applyAlignment="1" applyProtection="1">
      <alignment horizontal="center" vertical="center" shrinkToFit="1"/>
    </xf>
    <xf numFmtId="49" fontId="16" fillId="0" borderId="15" xfId="4" applyNumberFormat="1" applyFont="1" applyAlignment="1" applyProtection="1">
      <alignment horizontal="center" vertical="center" shrinkToFit="1"/>
    </xf>
    <xf numFmtId="49" fontId="17" fillId="4" borderId="1" xfId="0" applyNumberFormat="1" applyFont="1" applyFill="1" applyBorder="1" applyAlignment="1">
      <alignment horizontal="center" vertical="center"/>
    </xf>
    <xf numFmtId="49" fontId="16" fillId="4" borderId="15" xfId="4" applyNumberFormat="1" applyFont="1" applyFill="1" applyAlignment="1" applyProtection="1">
      <alignment horizontal="center" vertical="center" shrinkToFi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4" fontId="21" fillId="4" borderId="13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vertical="top" wrapText="1"/>
    </xf>
    <xf numFmtId="49" fontId="10" fillId="4" borderId="8" xfId="0" applyNumberFormat="1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/>
    </xf>
    <xf numFmtId="49" fontId="10" fillId="4" borderId="8" xfId="0" applyNumberFormat="1" applyFont="1" applyFill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" fontId="2" fillId="3" borderId="8" xfId="0" applyNumberFormat="1" applyFont="1" applyFill="1" applyBorder="1" applyAlignment="1">
      <alignment horizontal="center" vertical="center"/>
    </xf>
    <xf numFmtId="4" fontId="2" fillId="4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30" fillId="0" borderId="0" xfId="0" applyFont="1" applyBorder="1" applyAlignment="1">
      <alignment horizontal="center" wrapText="1"/>
    </xf>
    <xf numFmtId="4" fontId="3" fillId="0" borderId="8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wrapText="1"/>
    </xf>
    <xf numFmtId="4" fontId="3" fillId="4" borderId="8" xfId="0" applyNumberFormat="1" applyFont="1" applyFill="1" applyBorder="1" applyAlignment="1">
      <alignment horizontal="left"/>
    </xf>
  </cellXfs>
  <cellStyles count="9">
    <cellStyle name="xl26" xfId="6"/>
    <cellStyle name="xl31" xfId="4"/>
    <cellStyle name="xl32" xfId="3"/>
    <cellStyle name="xl38" xfId="7"/>
    <cellStyle name="xl39" xfId="1"/>
    <cellStyle name="xl41" xfId="2"/>
    <cellStyle name="xl60" xfId="8"/>
    <cellStyle name="xl63" xfId="5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hina/AppData/Roaming/Microsoft/Excel/&#1052;&#1055;%20&#1054;&#1093;&#1088;&#1072;&#1085;&#1072;%20&#1086;&#1082;&#1088;&#1091;&#1078;&#1072;&#1102;&#1097;&#1077;&#1081;%20&#1089;&#1088;&#1077;&#1076;&#1099;,%20&#1074;&#1086;&#1089;&#1087;&#1088;&#1086;&#1080;&#1079;&#1074;&#1086;&#1076;&#1089;&#1090;&#1074;&#1086;%20&#1087;&#1088;&#1080;&#1088;&#1086;&#1076;&#1085;&#1099;&#1093;%20&#1088;&#1077;&#1089;&#1091;&#1088;&#1089;&#1086;&#1074;%20&#1085;&#1072;%20&#1090;&#1077;&#1088;&#1088;&#1080;&#1090;&#1086;&#1088;&#1080;&#1080;%20&#1047;&#1040;&#1058;&#1054;%20&#1046;&#1077;&#1083;&#1077;&#1079;&#1085;&#1086;&#1075;&#1086;&#1088;&#1089;&#1082;%209%20&#1084;&#1077;&#1089;&#1103;&#1094;&#1077;&#1074;%2020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40204810900000000650"/>
    </sheetNames>
    <sheetDataSet>
      <sheetData sheetId="0" refreshError="1">
        <row r="8">
          <cell r="N8">
            <v>4156097.87</v>
          </cell>
        </row>
        <row r="11">
          <cell r="Q11">
            <v>1200000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O89"/>
  <sheetViews>
    <sheetView tabSelected="1" view="pageBreakPreview" topLeftCell="B70" zoomScale="90" zoomScaleNormal="100" zoomScaleSheetLayoutView="90" workbookViewId="0">
      <selection activeCell="B84" sqref="B84"/>
    </sheetView>
  </sheetViews>
  <sheetFormatPr defaultColWidth="9.109375" defaultRowHeight="13.8"/>
  <cols>
    <col min="1" max="1" width="16.6640625" style="1" customWidth="1"/>
    <col min="2" max="2" width="31.33203125" style="2" customWidth="1"/>
    <col min="3" max="3" width="23.44140625" style="1" customWidth="1"/>
    <col min="4" max="4" width="6.33203125" style="2" bestFit="1" customWidth="1"/>
    <col min="5" max="5" width="5.6640625" style="2" bestFit="1" customWidth="1"/>
    <col min="6" max="6" width="13.5546875" style="2" customWidth="1"/>
    <col min="7" max="7" width="4.33203125" style="2" customWidth="1"/>
    <col min="8" max="8" width="14.6640625" style="2" customWidth="1"/>
    <col min="9" max="9" width="14.5546875" style="2" customWidth="1"/>
    <col min="10" max="10" width="15" style="2" customWidth="1"/>
    <col min="11" max="11" width="14.88671875" style="2" bestFit="1" customWidth="1"/>
    <col min="12" max="12" width="15.6640625" style="51" customWidth="1"/>
    <col min="13" max="14" width="14.33203125" style="2" customWidth="1"/>
    <col min="15" max="15" width="12.6640625" style="2" customWidth="1"/>
    <col min="16" max="16384" width="9.109375" style="1"/>
  </cols>
  <sheetData>
    <row r="1" spans="1:15" ht="15" customHeight="1">
      <c r="H1" s="39"/>
      <c r="L1" s="154"/>
      <c r="M1" s="154"/>
      <c r="N1" s="154"/>
      <c r="O1" s="154"/>
    </row>
    <row r="2" spans="1:15" ht="15" customHeight="1">
      <c r="H2" s="39"/>
      <c r="L2" s="168" t="s">
        <v>82</v>
      </c>
      <c r="M2" s="168"/>
      <c r="N2" s="81"/>
      <c r="O2" s="81"/>
    </row>
    <row r="3" spans="1:15" ht="15" customHeight="1">
      <c r="H3" s="39"/>
      <c r="L3" s="81"/>
      <c r="M3" s="81"/>
      <c r="N3" s="81"/>
      <c r="O3" s="81"/>
    </row>
    <row r="4" spans="1:15" ht="50.4" customHeight="1">
      <c r="A4" s="169" t="s">
        <v>49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s="14" customFormat="1" ht="15.6" hidden="1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49"/>
      <c r="M5" s="13"/>
      <c r="N5" s="13"/>
      <c r="O5" s="15" t="s">
        <v>26</v>
      </c>
    </row>
    <row r="6" spans="1:15">
      <c r="A6" s="148" t="s">
        <v>11</v>
      </c>
      <c r="B6" s="148" t="s">
        <v>10</v>
      </c>
      <c r="C6" s="148" t="s">
        <v>0</v>
      </c>
      <c r="D6" s="148" t="s">
        <v>1</v>
      </c>
      <c r="E6" s="148"/>
      <c r="F6" s="148"/>
      <c r="G6" s="148"/>
      <c r="H6" s="155" t="s">
        <v>24</v>
      </c>
      <c r="I6" s="156"/>
      <c r="J6" s="156"/>
      <c r="K6" s="156"/>
      <c r="L6" s="156"/>
      <c r="M6" s="156"/>
      <c r="N6" s="157"/>
      <c r="O6" s="162" t="s">
        <v>25</v>
      </c>
    </row>
    <row r="7" spans="1:15">
      <c r="A7" s="148"/>
      <c r="B7" s="148"/>
      <c r="C7" s="148"/>
      <c r="D7" s="148"/>
      <c r="E7" s="148"/>
      <c r="F7" s="148"/>
      <c r="G7" s="148"/>
      <c r="H7" s="158" t="s">
        <v>45</v>
      </c>
      <c r="I7" s="159"/>
      <c r="J7" s="156">
        <v>2017</v>
      </c>
      <c r="K7" s="156"/>
      <c r="L7" s="157"/>
      <c r="M7" s="158" t="s">
        <v>42</v>
      </c>
      <c r="N7" s="159"/>
      <c r="O7" s="163"/>
    </row>
    <row r="8" spans="1:15" ht="29.25" customHeight="1">
      <c r="A8" s="148"/>
      <c r="B8" s="148"/>
      <c r="C8" s="148"/>
      <c r="D8" s="148"/>
      <c r="E8" s="148"/>
      <c r="F8" s="148"/>
      <c r="G8" s="148"/>
      <c r="H8" s="160"/>
      <c r="I8" s="161"/>
      <c r="J8" s="166" t="s">
        <v>46</v>
      </c>
      <c r="K8" s="165" t="s">
        <v>76</v>
      </c>
      <c r="L8" s="165"/>
      <c r="M8" s="160"/>
      <c r="N8" s="161"/>
      <c r="O8" s="163"/>
    </row>
    <row r="9" spans="1:15" ht="22.5" customHeight="1">
      <c r="A9" s="148"/>
      <c r="B9" s="162"/>
      <c r="C9" s="148"/>
      <c r="D9" s="3" t="s">
        <v>2</v>
      </c>
      <c r="E9" s="3" t="s">
        <v>9</v>
      </c>
      <c r="F9" s="3" t="s">
        <v>3</v>
      </c>
      <c r="G9" s="92" t="s">
        <v>4</v>
      </c>
      <c r="H9" s="11" t="s">
        <v>23</v>
      </c>
      <c r="I9" s="11" t="s">
        <v>22</v>
      </c>
      <c r="J9" s="167"/>
      <c r="K9" s="11" t="s">
        <v>23</v>
      </c>
      <c r="L9" s="50" t="s">
        <v>22</v>
      </c>
      <c r="M9" s="90">
        <v>2018</v>
      </c>
      <c r="N9" s="90">
        <v>2019</v>
      </c>
      <c r="O9" s="164"/>
    </row>
    <row r="10" spans="1:15" s="10" customFormat="1" ht="30.75" customHeight="1">
      <c r="A10" s="171" t="s">
        <v>19</v>
      </c>
      <c r="B10" s="173" t="s">
        <v>38</v>
      </c>
      <c r="C10" s="96" t="s">
        <v>50</v>
      </c>
      <c r="D10" s="124" t="s">
        <v>37</v>
      </c>
      <c r="E10" s="124" t="s">
        <v>37</v>
      </c>
      <c r="F10" s="98" t="s">
        <v>52</v>
      </c>
      <c r="G10" s="124" t="s">
        <v>37</v>
      </c>
      <c r="H10" s="23">
        <f>H12+H13</f>
        <v>23496564</v>
      </c>
      <c r="I10" s="23">
        <f>I12+I13</f>
        <v>23096346.120000001</v>
      </c>
      <c r="J10" s="113">
        <f>J12+J13</f>
        <v>25603264</v>
      </c>
      <c r="K10" s="113">
        <f t="shared" ref="K10:N10" si="0">K12+K13</f>
        <v>25603264</v>
      </c>
      <c r="L10" s="113">
        <f t="shared" si="0"/>
        <v>24937000.100000001</v>
      </c>
      <c r="M10" s="113">
        <f t="shared" si="0"/>
        <v>21939764</v>
      </c>
      <c r="N10" s="113">
        <f t="shared" si="0"/>
        <v>22939764</v>
      </c>
      <c r="O10" s="75"/>
    </row>
    <row r="11" spans="1:15" s="10" customFormat="1">
      <c r="A11" s="172"/>
      <c r="B11" s="174"/>
      <c r="C11" s="96" t="s">
        <v>5</v>
      </c>
      <c r="D11" s="26"/>
      <c r="E11" s="26"/>
      <c r="F11" s="43"/>
      <c r="G11" s="26"/>
      <c r="H11" s="22"/>
      <c r="I11" s="22"/>
      <c r="J11" s="23"/>
      <c r="K11" s="23"/>
      <c r="L11" s="23"/>
      <c r="M11" s="44"/>
      <c r="N11" s="44"/>
      <c r="O11" s="28"/>
    </row>
    <row r="12" spans="1:15" s="10" customFormat="1" ht="30.75" customHeight="1">
      <c r="A12" s="172"/>
      <c r="B12" s="174"/>
      <c r="C12" s="96" t="s">
        <v>20</v>
      </c>
      <c r="D12" s="124" t="s">
        <v>29</v>
      </c>
      <c r="E12" s="124" t="s">
        <v>37</v>
      </c>
      <c r="F12" s="98" t="s">
        <v>53</v>
      </c>
      <c r="G12" s="124" t="s">
        <v>37</v>
      </c>
      <c r="H12" s="23">
        <v>23496564</v>
      </c>
      <c r="I12" s="23">
        <f>I16+I36+I65</f>
        <v>23096346.120000001</v>
      </c>
      <c r="J12" s="23">
        <f>J16+J36+J65</f>
        <v>25503264</v>
      </c>
      <c r="K12" s="23">
        <v>25503264</v>
      </c>
      <c r="L12" s="23">
        <v>24837000.100000001</v>
      </c>
      <c r="M12" s="23">
        <v>21939764</v>
      </c>
      <c r="N12" s="23">
        <v>22939764</v>
      </c>
      <c r="O12" s="28"/>
    </row>
    <row r="13" spans="1:15" s="10" customFormat="1" ht="60" customHeight="1">
      <c r="A13" s="97"/>
      <c r="B13" s="93"/>
      <c r="C13" s="125" t="str">
        <f>C62</f>
        <v>Муниципальное казенное учреждение "Управление образованием"</v>
      </c>
      <c r="D13" s="124" t="s">
        <v>86</v>
      </c>
      <c r="E13" s="124" t="s">
        <v>37</v>
      </c>
      <c r="F13" s="98" t="s">
        <v>53</v>
      </c>
      <c r="G13" s="124" t="s">
        <v>37</v>
      </c>
      <c r="H13" s="23">
        <f>H62</f>
        <v>0</v>
      </c>
      <c r="I13" s="23">
        <f t="shared" ref="I13:N13" si="1">I62</f>
        <v>0</v>
      </c>
      <c r="J13" s="23">
        <f t="shared" si="1"/>
        <v>100000</v>
      </c>
      <c r="K13" s="23">
        <f t="shared" si="1"/>
        <v>100000</v>
      </c>
      <c r="L13" s="23">
        <f t="shared" si="1"/>
        <v>100000</v>
      </c>
      <c r="M13" s="23">
        <f t="shared" si="1"/>
        <v>0</v>
      </c>
      <c r="N13" s="23">
        <f t="shared" si="1"/>
        <v>0</v>
      </c>
      <c r="O13" s="28"/>
    </row>
    <row r="14" spans="1:15" ht="27.6">
      <c r="A14" s="145" t="s">
        <v>6</v>
      </c>
      <c r="B14" s="175" t="s">
        <v>27</v>
      </c>
      <c r="C14" s="21" t="s">
        <v>51</v>
      </c>
      <c r="D14" s="124" t="s">
        <v>37</v>
      </c>
      <c r="E14" s="124" t="s">
        <v>37</v>
      </c>
      <c r="F14" s="52" t="s">
        <v>60</v>
      </c>
      <c r="G14" s="31" t="s">
        <v>37</v>
      </c>
      <c r="H14" s="23">
        <f>H16</f>
        <v>12527903</v>
      </c>
      <c r="I14" s="23">
        <f t="shared" ref="I14:N14" si="2">I16</f>
        <v>12127903</v>
      </c>
      <c r="J14" s="23">
        <f t="shared" si="2"/>
        <v>12027903</v>
      </c>
      <c r="K14" s="23">
        <f t="shared" si="2"/>
        <v>12027903</v>
      </c>
      <c r="L14" s="23">
        <f t="shared" si="2"/>
        <v>11363717.699999999</v>
      </c>
      <c r="M14" s="23">
        <f>M16</f>
        <v>11027903</v>
      </c>
      <c r="N14" s="23">
        <f t="shared" si="2"/>
        <v>12027903</v>
      </c>
      <c r="O14" s="28"/>
    </row>
    <row r="15" spans="1:15">
      <c r="A15" s="145"/>
      <c r="B15" s="175"/>
      <c r="C15" s="21" t="s">
        <v>5</v>
      </c>
      <c r="D15" s="26"/>
      <c r="E15" s="26"/>
      <c r="F15" s="43"/>
      <c r="G15" s="26"/>
      <c r="H15" s="22"/>
      <c r="I15" s="22"/>
      <c r="J15" s="23"/>
      <c r="K15" s="23"/>
      <c r="L15" s="23"/>
      <c r="M15" s="44"/>
      <c r="N15" s="84"/>
      <c r="O15" s="28"/>
    </row>
    <row r="16" spans="1:15" ht="26.25" customHeight="1">
      <c r="A16" s="145"/>
      <c r="B16" s="175"/>
      <c r="C16" s="27" t="s">
        <v>31</v>
      </c>
      <c r="D16" s="124" t="s">
        <v>29</v>
      </c>
      <c r="E16" s="124" t="s">
        <v>37</v>
      </c>
      <c r="F16" s="52" t="s">
        <v>60</v>
      </c>
      <c r="G16" s="31" t="s">
        <v>37</v>
      </c>
      <c r="H16" s="23">
        <f>H21+H24+H27+H33</f>
        <v>12527903</v>
      </c>
      <c r="I16" s="23">
        <f t="shared" ref="I16:L16" si="3">I21+I24+I27+I33</f>
        <v>12127903</v>
      </c>
      <c r="J16" s="23">
        <f t="shared" si="3"/>
        <v>12027903</v>
      </c>
      <c r="K16" s="23">
        <f t="shared" si="3"/>
        <v>12027903</v>
      </c>
      <c r="L16" s="23">
        <f t="shared" si="3"/>
        <v>11363717.699999999</v>
      </c>
      <c r="M16" s="23">
        <f>M21+M24+M27+M33</f>
        <v>11027903</v>
      </c>
      <c r="N16" s="23">
        <f>N21+N24+N27+N33</f>
        <v>12027903</v>
      </c>
      <c r="O16" s="28"/>
    </row>
    <row r="17" spans="1:15" hidden="1">
      <c r="A17" s="35"/>
      <c r="B17" s="36"/>
      <c r="C17" s="27"/>
      <c r="D17" s="124"/>
      <c r="E17" s="124"/>
      <c r="F17" s="42"/>
      <c r="G17" s="31"/>
      <c r="H17" s="22"/>
      <c r="I17" s="22"/>
      <c r="J17" s="23"/>
      <c r="K17" s="23"/>
      <c r="L17" s="23"/>
      <c r="M17" s="48"/>
      <c r="N17" s="85"/>
      <c r="O17" s="28"/>
    </row>
    <row r="18" spans="1:15" hidden="1">
      <c r="A18" s="35"/>
      <c r="B18" s="36"/>
      <c r="C18" s="27"/>
      <c r="D18" s="124"/>
      <c r="E18" s="124"/>
      <c r="F18" s="42"/>
      <c r="G18" s="31"/>
      <c r="H18" s="22"/>
      <c r="I18" s="22"/>
      <c r="J18" s="23"/>
      <c r="K18" s="23"/>
      <c r="L18" s="23"/>
      <c r="M18" s="48"/>
      <c r="N18" s="85"/>
      <c r="O18" s="28"/>
    </row>
    <row r="19" spans="1:15" ht="30" customHeight="1">
      <c r="A19" s="146" t="s">
        <v>12</v>
      </c>
      <c r="B19" s="148" t="s">
        <v>59</v>
      </c>
      <c r="C19" s="4" t="s">
        <v>50</v>
      </c>
      <c r="D19" s="124" t="s">
        <v>37</v>
      </c>
      <c r="E19" s="124" t="s">
        <v>37</v>
      </c>
      <c r="F19" s="52" t="s">
        <v>61</v>
      </c>
      <c r="G19" s="31" t="s">
        <v>37</v>
      </c>
      <c r="H19" s="7">
        <f>H21</f>
        <v>5829764</v>
      </c>
      <c r="I19" s="7">
        <f>I21</f>
        <v>5829764</v>
      </c>
      <c r="J19" s="7">
        <v>5829764</v>
      </c>
      <c r="K19" s="7">
        <v>5829764</v>
      </c>
      <c r="L19" s="7">
        <v>5829764</v>
      </c>
      <c r="M19" s="7">
        <v>6229764</v>
      </c>
      <c r="N19" s="7">
        <v>6229764</v>
      </c>
      <c r="O19" s="28"/>
    </row>
    <row r="20" spans="1:15">
      <c r="A20" s="147"/>
      <c r="B20" s="148"/>
      <c r="C20" s="4" t="s">
        <v>5</v>
      </c>
      <c r="D20" s="25"/>
      <c r="E20" s="25"/>
      <c r="F20" s="44"/>
      <c r="G20" s="25"/>
      <c r="H20" s="6"/>
      <c r="I20" s="6"/>
      <c r="J20" s="23"/>
      <c r="K20" s="23"/>
      <c r="L20" s="23"/>
      <c r="M20" s="86"/>
      <c r="N20" s="86"/>
      <c r="O20" s="28"/>
    </row>
    <row r="21" spans="1:15" ht="31.5" customHeight="1">
      <c r="A21" s="147"/>
      <c r="B21" s="148"/>
      <c r="C21" s="17" t="s">
        <v>31</v>
      </c>
      <c r="D21" s="32" t="s">
        <v>29</v>
      </c>
      <c r="E21" s="32" t="s">
        <v>30</v>
      </c>
      <c r="F21" s="52" t="s">
        <v>61</v>
      </c>
      <c r="G21" s="34">
        <v>240</v>
      </c>
      <c r="H21" s="7">
        <v>5829764</v>
      </c>
      <c r="I21" s="7">
        <v>5829764</v>
      </c>
      <c r="J21" s="7">
        <v>5829764</v>
      </c>
      <c r="K21" s="7">
        <v>5829764</v>
      </c>
      <c r="L21" s="7">
        <v>5829764</v>
      </c>
      <c r="M21" s="7">
        <v>6229764</v>
      </c>
      <c r="N21" s="7">
        <v>6229764</v>
      </c>
      <c r="O21" s="28"/>
    </row>
    <row r="22" spans="1:15" ht="30.75" customHeight="1">
      <c r="A22" s="146" t="s">
        <v>13</v>
      </c>
      <c r="B22" s="148" t="s">
        <v>58</v>
      </c>
      <c r="C22" s="4" t="s">
        <v>50</v>
      </c>
      <c r="D22" s="31" t="s">
        <v>37</v>
      </c>
      <c r="E22" s="31" t="s">
        <v>37</v>
      </c>
      <c r="F22" s="52" t="s">
        <v>62</v>
      </c>
      <c r="G22" s="31" t="s">
        <v>37</v>
      </c>
      <c r="H22" s="7">
        <f>H24</f>
        <v>4067249</v>
      </c>
      <c r="I22" s="7">
        <v>4067249</v>
      </c>
      <c r="J22" s="7">
        <v>4067249</v>
      </c>
      <c r="K22" s="7">
        <v>4067249</v>
      </c>
      <c r="L22" s="7">
        <v>4067249</v>
      </c>
      <c r="M22" s="7">
        <v>3067249</v>
      </c>
      <c r="N22" s="7">
        <v>4067249</v>
      </c>
      <c r="O22" s="28"/>
    </row>
    <row r="23" spans="1:15">
      <c r="A23" s="146"/>
      <c r="B23" s="148"/>
      <c r="C23" s="4" t="s">
        <v>5</v>
      </c>
      <c r="D23" s="24"/>
      <c r="E23" s="24"/>
      <c r="F23" s="24"/>
      <c r="G23" s="24"/>
      <c r="H23" s="6"/>
      <c r="I23" s="6"/>
      <c r="J23" s="20"/>
      <c r="K23" s="20"/>
      <c r="L23" s="20"/>
      <c r="M23" s="87"/>
      <c r="N23" s="87"/>
      <c r="O23" s="5"/>
    </row>
    <row r="24" spans="1:15" ht="30.75" customHeight="1">
      <c r="A24" s="146"/>
      <c r="B24" s="148"/>
      <c r="C24" s="17" t="s">
        <v>31</v>
      </c>
      <c r="D24" s="32" t="s">
        <v>29</v>
      </c>
      <c r="E24" s="32" t="s">
        <v>30</v>
      </c>
      <c r="F24" s="52" t="s">
        <v>62</v>
      </c>
      <c r="G24" s="34">
        <v>240</v>
      </c>
      <c r="H24" s="20">
        <v>4067249</v>
      </c>
      <c r="I24" s="20">
        <v>4067249</v>
      </c>
      <c r="J24" s="20">
        <v>4067249</v>
      </c>
      <c r="K24" s="20">
        <v>4067249</v>
      </c>
      <c r="L24" s="20">
        <v>4067249</v>
      </c>
      <c r="M24" s="41">
        <v>3067249</v>
      </c>
      <c r="N24" s="41">
        <v>4067249</v>
      </c>
      <c r="O24" s="5"/>
    </row>
    <row r="25" spans="1:15" ht="30.75" customHeight="1">
      <c r="A25" s="146" t="s">
        <v>14</v>
      </c>
      <c r="B25" s="148" t="s">
        <v>28</v>
      </c>
      <c r="C25" s="4" t="s">
        <v>50</v>
      </c>
      <c r="D25" s="31" t="s">
        <v>37</v>
      </c>
      <c r="E25" s="31" t="s">
        <v>37</v>
      </c>
      <c r="F25" s="52" t="s">
        <v>63</v>
      </c>
      <c r="G25" s="31" t="s">
        <v>37</v>
      </c>
      <c r="H25" s="6">
        <f>H27</f>
        <v>2230890</v>
      </c>
      <c r="I25" s="6">
        <f t="shared" ref="I25:N25" si="4">I27</f>
        <v>2230890</v>
      </c>
      <c r="J25" s="6">
        <f t="shared" si="4"/>
        <v>1730890</v>
      </c>
      <c r="K25" s="6">
        <f t="shared" si="4"/>
        <v>1730890</v>
      </c>
      <c r="L25" s="6">
        <f t="shared" si="4"/>
        <v>1466704.7</v>
      </c>
      <c r="M25" s="6">
        <f t="shared" si="4"/>
        <v>1730890</v>
      </c>
      <c r="N25" s="6">
        <f t="shared" si="4"/>
        <v>1730890</v>
      </c>
      <c r="O25" s="78"/>
    </row>
    <row r="26" spans="1:15">
      <c r="A26" s="147"/>
      <c r="B26" s="148"/>
      <c r="C26" s="4" t="s">
        <v>5</v>
      </c>
      <c r="D26" s="25"/>
      <c r="E26" s="25"/>
      <c r="F26" s="25"/>
      <c r="G26" s="25"/>
      <c r="H26" s="6"/>
      <c r="I26" s="6"/>
      <c r="J26" s="6"/>
      <c r="K26" s="6"/>
      <c r="L26" s="23"/>
      <c r="M26" s="88"/>
      <c r="N26" s="88"/>
      <c r="O26" s="78"/>
    </row>
    <row r="27" spans="1:15" ht="30" customHeight="1">
      <c r="A27" s="147"/>
      <c r="B27" s="148"/>
      <c r="C27" s="17" t="s">
        <v>31</v>
      </c>
      <c r="D27" s="32" t="s">
        <v>29</v>
      </c>
      <c r="E27" s="32" t="s">
        <v>30</v>
      </c>
      <c r="F27" s="52" t="s">
        <v>63</v>
      </c>
      <c r="G27" s="34">
        <v>240</v>
      </c>
      <c r="H27" s="6">
        <v>2230890</v>
      </c>
      <c r="I27" s="6">
        <v>2230890</v>
      </c>
      <c r="J27" s="83">
        <v>1730890</v>
      </c>
      <c r="K27" s="83">
        <v>1730890</v>
      </c>
      <c r="L27" s="82">
        <v>1466704.7</v>
      </c>
      <c r="M27" s="41">
        <v>1730890</v>
      </c>
      <c r="N27" s="41">
        <v>1730890</v>
      </c>
      <c r="O27" s="5"/>
    </row>
    <row r="28" spans="1:15" s="47" customFormat="1" ht="0.6" customHeight="1">
      <c r="A28" s="53"/>
      <c r="B28" s="54"/>
      <c r="C28" s="55"/>
      <c r="D28" s="56"/>
      <c r="E28" s="56"/>
      <c r="F28" s="56"/>
      <c r="G28" s="56"/>
      <c r="H28" s="56"/>
      <c r="I28" s="56"/>
      <c r="J28" s="56"/>
      <c r="K28" s="56"/>
      <c r="L28" s="56"/>
      <c r="M28" s="89"/>
      <c r="N28" s="89"/>
      <c r="O28" s="57"/>
    </row>
    <row r="29" spans="1:15" s="47" customFormat="1" hidden="1">
      <c r="A29" s="58"/>
      <c r="B29" s="59"/>
      <c r="C29" s="55"/>
      <c r="D29" s="56"/>
      <c r="E29" s="56"/>
      <c r="F29" s="56"/>
      <c r="G29" s="56"/>
      <c r="H29" s="56"/>
      <c r="I29" s="56"/>
      <c r="J29" s="56"/>
      <c r="K29" s="56"/>
      <c r="L29" s="56"/>
      <c r="M29" s="89"/>
      <c r="N29" s="89"/>
      <c r="O29" s="57"/>
    </row>
    <row r="30" spans="1:15" s="47" customFormat="1" ht="39.6" hidden="1" customHeight="1">
      <c r="A30" s="60"/>
      <c r="B30" s="61"/>
      <c r="C30" s="55"/>
      <c r="D30" s="56"/>
      <c r="E30" s="56"/>
      <c r="F30" s="56"/>
      <c r="G30" s="56"/>
      <c r="H30" s="56"/>
      <c r="I30" s="56"/>
      <c r="J30" s="56"/>
      <c r="K30" s="56"/>
      <c r="L30" s="56"/>
      <c r="M30" s="89"/>
      <c r="N30" s="89"/>
      <c r="O30" s="57"/>
    </row>
    <row r="31" spans="1:15" s="47" customFormat="1" ht="31.2" customHeight="1">
      <c r="A31" s="146" t="s">
        <v>77</v>
      </c>
      <c r="B31" s="159" t="s">
        <v>78</v>
      </c>
      <c r="C31" s="4" t="s">
        <v>50</v>
      </c>
      <c r="D31" s="124" t="s">
        <v>37</v>
      </c>
      <c r="E31" s="124" t="s">
        <v>37</v>
      </c>
      <c r="F31" s="133" t="s">
        <v>79</v>
      </c>
      <c r="G31" s="124" t="s">
        <v>37</v>
      </c>
      <c r="H31" s="46">
        <f>H33</f>
        <v>400000</v>
      </c>
      <c r="I31" s="6">
        <v>0</v>
      </c>
      <c r="J31" s="95">
        <v>400000</v>
      </c>
      <c r="K31" s="95">
        <v>400000</v>
      </c>
      <c r="L31" s="6">
        <v>0</v>
      </c>
      <c r="M31" s="6">
        <v>0</v>
      </c>
      <c r="N31" s="6">
        <v>0</v>
      </c>
      <c r="O31" s="56"/>
    </row>
    <row r="32" spans="1:15" s="47" customFormat="1" ht="22.95" customHeight="1">
      <c r="A32" s="147"/>
      <c r="B32" s="176"/>
      <c r="C32" s="4" t="s">
        <v>5</v>
      </c>
      <c r="D32" s="77"/>
      <c r="E32" s="77"/>
      <c r="F32" s="77"/>
      <c r="G32" s="77"/>
      <c r="H32" s="46"/>
      <c r="I32" s="6"/>
      <c r="J32" s="6"/>
      <c r="K32" s="6"/>
      <c r="L32" s="23"/>
      <c r="M32" s="34"/>
      <c r="N32" s="34"/>
      <c r="O32" s="56"/>
    </row>
    <row r="33" spans="1:15" s="47" customFormat="1" ht="28.2" customHeight="1">
      <c r="A33" s="147"/>
      <c r="B33" s="161"/>
      <c r="C33" s="17" t="s">
        <v>31</v>
      </c>
      <c r="D33" s="32" t="s">
        <v>29</v>
      </c>
      <c r="E33" s="32" t="s">
        <v>30</v>
      </c>
      <c r="F33" s="106" t="s">
        <v>79</v>
      </c>
      <c r="G33" s="34">
        <v>240</v>
      </c>
      <c r="H33" s="46">
        <v>400000</v>
      </c>
      <c r="I33" s="6">
        <v>0</v>
      </c>
      <c r="J33" s="95">
        <v>400000</v>
      </c>
      <c r="K33" s="95">
        <v>400000</v>
      </c>
      <c r="L33" s="6">
        <v>0</v>
      </c>
      <c r="M33" s="6">
        <v>0</v>
      </c>
      <c r="N33" s="6">
        <v>0</v>
      </c>
      <c r="O33" s="56"/>
    </row>
    <row r="34" spans="1:15" ht="28.5" customHeight="1">
      <c r="A34" s="149" t="s">
        <v>7</v>
      </c>
      <c r="B34" s="141" t="s">
        <v>32</v>
      </c>
      <c r="C34" s="8" t="s">
        <v>50</v>
      </c>
      <c r="D34" s="124" t="s">
        <v>37</v>
      </c>
      <c r="E34" s="124" t="s">
        <v>37</v>
      </c>
      <c r="F34" s="98" t="s">
        <v>53</v>
      </c>
      <c r="G34" s="124" t="s">
        <v>37</v>
      </c>
      <c r="H34" s="85">
        <f>H36+H37</f>
        <v>2815491.28</v>
      </c>
      <c r="I34" s="19">
        <f>I36+I37</f>
        <v>2815482.12</v>
      </c>
      <c r="J34" s="19">
        <f>J36+J37</f>
        <v>3822400</v>
      </c>
      <c r="K34" s="19">
        <f t="shared" ref="K34:N34" si="5">K36+K37</f>
        <v>3822400</v>
      </c>
      <c r="L34" s="19">
        <f t="shared" si="5"/>
        <v>3822321.4</v>
      </c>
      <c r="M34" s="19">
        <f t="shared" si="5"/>
        <v>2758900</v>
      </c>
      <c r="N34" s="19">
        <f t="shared" si="5"/>
        <v>2758900</v>
      </c>
      <c r="O34" s="75"/>
    </row>
    <row r="35" spans="1:15">
      <c r="A35" s="149"/>
      <c r="B35" s="142"/>
      <c r="C35" s="8" t="s">
        <v>5</v>
      </c>
      <c r="D35" s="26"/>
      <c r="E35" s="26"/>
      <c r="F35" s="43"/>
      <c r="G35" s="26"/>
      <c r="H35" s="132"/>
      <c r="I35" s="132"/>
      <c r="J35" s="23"/>
      <c r="K35" s="23"/>
      <c r="L35" s="23"/>
      <c r="M35" s="80"/>
      <c r="N35" s="80"/>
      <c r="O35" s="26"/>
    </row>
    <row r="36" spans="1:15" ht="27" customHeight="1">
      <c r="A36" s="149"/>
      <c r="B36" s="142"/>
      <c r="C36" s="17" t="s">
        <v>31</v>
      </c>
      <c r="D36" s="32" t="s">
        <v>29</v>
      </c>
      <c r="E36" s="124" t="s">
        <v>37</v>
      </c>
      <c r="F36" s="52" t="s">
        <v>53</v>
      </c>
      <c r="G36" s="124" t="s">
        <v>37</v>
      </c>
      <c r="H36" s="85">
        <v>2815491.28</v>
      </c>
      <c r="I36" s="85">
        <v>2815482.12</v>
      </c>
      <c r="J36" s="101">
        <v>3722400</v>
      </c>
      <c r="K36" s="101">
        <v>3722400</v>
      </c>
      <c r="L36" s="102">
        <v>3722321.4</v>
      </c>
      <c r="M36" s="100">
        <v>2758900</v>
      </c>
      <c r="N36" s="100">
        <v>2758900</v>
      </c>
      <c r="O36" s="75"/>
    </row>
    <row r="37" spans="1:15" ht="42" customHeight="1">
      <c r="A37" s="110"/>
      <c r="B37" s="143"/>
      <c r="C37" s="119" t="s">
        <v>90</v>
      </c>
      <c r="D37" s="124" t="s">
        <v>86</v>
      </c>
      <c r="E37" s="124" t="s">
        <v>37</v>
      </c>
      <c r="F37" s="134" t="s">
        <v>53</v>
      </c>
      <c r="G37" s="124" t="s">
        <v>37</v>
      </c>
      <c r="H37" s="85">
        <f>H62</f>
        <v>0</v>
      </c>
      <c r="I37" s="85">
        <f>0</f>
        <v>0</v>
      </c>
      <c r="J37" s="6">
        <v>100000</v>
      </c>
      <c r="K37" s="6">
        <v>100000</v>
      </c>
      <c r="L37" s="6">
        <v>100000</v>
      </c>
      <c r="M37" s="6">
        <v>0</v>
      </c>
      <c r="N37" s="6">
        <v>0</v>
      </c>
      <c r="O37" s="75"/>
    </row>
    <row r="38" spans="1:15" ht="27.6">
      <c r="A38" s="146" t="s">
        <v>15</v>
      </c>
      <c r="B38" s="148" t="s">
        <v>33</v>
      </c>
      <c r="C38" s="4" t="s">
        <v>50</v>
      </c>
      <c r="D38" s="124" t="s">
        <v>37</v>
      </c>
      <c r="E38" s="124" t="s">
        <v>37</v>
      </c>
      <c r="F38" s="98" t="s">
        <v>54</v>
      </c>
      <c r="G38" s="31" t="s">
        <v>37</v>
      </c>
      <c r="H38" s="19">
        <v>980000</v>
      </c>
      <c r="I38" s="19">
        <v>980000</v>
      </c>
      <c r="J38" s="6">
        <v>1200000</v>
      </c>
      <c r="K38" s="6">
        <f>'[1]40204810900000000650'!$Q$11</f>
        <v>1200000</v>
      </c>
      <c r="L38" s="6">
        <f>'[1]40204810900000000650'!$Q$11</f>
        <v>1200000</v>
      </c>
      <c r="M38" s="100">
        <v>500000</v>
      </c>
      <c r="N38" s="100">
        <v>500000</v>
      </c>
      <c r="O38" s="12"/>
    </row>
    <row r="39" spans="1:15">
      <c r="A39" s="147"/>
      <c r="B39" s="148"/>
      <c r="C39" s="4" t="s">
        <v>5</v>
      </c>
      <c r="D39" s="32"/>
      <c r="E39" s="32"/>
      <c r="F39" s="45"/>
      <c r="G39" s="34"/>
      <c r="H39" s="6"/>
      <c r="I39" s="6"/>
      <c r="J39" s="46"/>
      <c r="K39" s="6"/>
      <c r="L39" s="23"/>
      <c r="M39" s="86"/>
      <c r="N39" s="86"/>
      <c r="O39" s="12"/>
    </row>
    <row r="40" spans="1:15" ht="30.75" customHeight="1">
      <c r="A40" s="147"/>
      <c r="B40" s="148"/>
      <c r="C40" s="17" t="s">
        <v>31</v>
      </c>
      <c r="D40" s="32" t="s">
        <v>29</v>
      </c>
      <c r="E40" s="32" t="s">
        <v>35</v>
      </c>
      <c r="F40" s="98" t="s">
        <v>54</v>
      </c>
      <c r="G40" s="98" t="s">
        <v>83</v>
      </c>
      <c r="H40" s="19">
        <v>980000</v>
      </c>
      <c r="I40" s="19">
        <v>980000</v>
      </c>
      <c r="J40" s="6">
        <v>1200000</v>
      </c>
      <c r="K40" s="6">
        <f>'[1]40204810900000000650'!$Q$11</f>
        <v>1200000</v>
      </c>
      <c r="L40" s="6">
        <f>'[1]40204810900000000650'!$Q$11</f>
        <v>1200000</v>
      </c>
      <c r="M40" s="100">
        <v>500000</v>
      </c>
      <c r="N40" s="100">
        <v>500000</v>
      </c>
      <c r="O40" s="6"/>
    </row>
    <row r="41" spans="1:15" ht="27.6">
      <c r="A41" s="146" t="s">
        <v>16</v>
      </c>
      <c r="B41" s="148" t="s">
        <v>34</v>
      </c>
      <c r="C41" s="4" t="s">
        <v>50</v>
      </c>
      <c r="D41" s="124" t="s">
        <v>37</v>
      </c>
      <c r="E41" s="124" t="s">
        <v>37</v>
      </c>
      <c r="F41" s="98" t="s">
        <v>55</v>
      </c>
      <c r="G41" s="124" t="s">
        <v>37</v>
      </c>
      <c r="H41" s="6">
        <f>H43</f>
        <v>300000</v>
      </c>
      <c r="I41" s="6">
        <f t="shared" ref="I41:N41" si="6">I43</f>
        <v>299990.84000000003</v>
      </c>
      <c r="J41" s="6">
        <f t="shared" si="6"/>
        <v>300000</v>
      </c>
      <c r="K41" s="6">
        <f t="shared" si="6"/>
        <v>300000</v>
      </c>
      <c r="L41" s="6">
        <f t="shared" si="6"/>
        <v>300000</v>
      </c>
      <c r="M41" s="6">
        <f t="shared" si="6"/>
        <v>500000</v>
      </c>
      <c r="N41" s="6">
        <f t="shared" si="6"/>
        <v>500000</v>
      </c>
      <c r="O41" s="29"/>
    </row>
    <row r="42" spans="1:15">
      <c r="A42" s="147"/>
      <c r="B42" s="148"/>
      <c r="C42" s="4" t="s">
        <v>5</v>
      </c>
      <c r="D42" s="25"/>
      <c r="E42" s="25"/>
      <c r="F42" s="112"/>
      <c r="G42" s="25"/>
      <c r="H42" s="6"/>
      <c r="I42" s="46"/>
      <c r="J42" s="6"/>
      <c r="K42" s="6"/>
      <c r="L42" s="23"/>
      <c r="M42" s="86"/>
      <c r="N42" s="86"/>
      <c r="O42" s="12"/>
    </row>
    <row r="43" spans="1:15" ht="29.25" customHeight="1">
      <c r="A43" s="147"/>
      <c r="B43" s="148"/>
      <c r="C43" s="17" t="s">
        <v>31</v>
      </c>
      <c r="D43" s="32" t="s">
        <v>29</v>
      </c>
      <c r="E43" s="32" t="s">
        <v>35</v>
      </c>
      <c r="F43" s="135" t="s">
        <v>55</v>
      </c>
      <c r="G43" s="98" t="s">
        <v>83</v>
      </c>
      <c r="H43" s="6">
        <v>300000</v>
      </c>
      <c r="I43" s="46">
        <v>299990.84000000003</v>
      </c>
      <c r="J43" s="6">
        <v>300000</v>
      </c>
      <c r="K43" s="6">
        <v>300000</v>
      </c>
      <c r="L43" s="6">
        <v>300000</v>
      </c>
      <c r="M43" s="100">
        <v>500000</v>
      </c>
      <c r="N43" s="100">
        <v>500000</v>
      </c>
      <c r="O43" s="6"/>
    </row>
    <row r="44" spans="1:15" ht="29.25" hidden="1" customHeight="1">
      <c r="A44" s="38"/>
      <c r="B44" s="37"/>
      <c r="C44" s="17"/>
      <c r="D44" s="32"/>
      <c r="E44" s="32"/>
      <c r="F44" s="136"/>
      <c r="G44" s="34"/>
      <c r="H44" s="6"/>
      <c r="I44" s="6"/>
      <c r="J44" s="6"/>
      <c r="K44" s="6"/>
      <c r="L44" s="23"/>
      <c r="M44" s="41">
        <v>500000</v>
      </c>
      <c r="N44" s="41">
        <v>500000</v>
      </c>
      <c r="O44" s="6"/>
    </row>
    <row r="45" spans="1:15" ht="29.25" customHeight="1">
      <c r="A45" s="138" t="s">
        <v>17</v>
      </c>
      <c r="B45" s="148" t="s">
        <v>56</v>
      </c>
      <c r="C45" s="4" t="s">
        <v>50</v>
      </c>
      <c r="D45" s="124" t="s">
        <v>37</v>
      </c>
      <c r="E45" s="124" t="s">
        <v>37</v>
      </c>
      <c r="F45" s="135" t="s">
        <v>57</v>
      </c>
      <c r="G45" s="123" t="s">
        <v>37</v>
      </c>
      <c r="H45" s="6">
        <f>H47</f>
        <v>0</v>
      </c>
      <c r="I45" s="6">
        <f>I47</f>
        <v>0</v>
      </c>
      <c r="J45" s="6">
        <f>J47</f>
        <v>0</v>
      </c>
      <c r="K45" s="6">
        <f>K47</f>
        <v>0</v>
      </c>
      <c r="L45" s="6">
        <f t="shared" ref="L45:N45" si="7">L47</f>
        <v>0</v>
      </c>
      <c r="M45" s="6">
        <f t="shared" si="7"/>
        <v>500000</v>
      </c>
      <c r="N45" s="6">
        <f t="shared" si="7"/>
        <v>500000</v>
      </c>
      <c r="O45" s="28"/>
    </row>
    <row r="46" spans="1:15" ht="13.95" customHeight="1">
      <c r="A46" s="150"/>
      <c r="B46" s="148"/>
      <c r="C46" s="4" t="s">
        <v>5</v>
      </c>
      <c r="D46" s="25"/>
      <c r="E46" s="25"/>
      <c r="F46" s="44"/>
      <c r="G46" s="25"/>
      <c r="H46" s="6"/>
      <c r="I46" s="6"/>
      <c r="J46" s="6"/>
      <c r="K46" s="6"/>
      <c r="L46" s="23"/>
      <c r="M46" s="86"/>
      <c r="N46" s="86"/>
      <c r="O46" s="16"/>
    </row>
    <row r="47" spans="1:15" ht="28.5" customHeight="1">
      <c r="A47" s="151"/>
      <c r="B47" s="148"/>
      <c r="C47" s="17" t="s">
        <v>31</v>
      </c>
      <c r="D47" s="32" t="s">
        <v>29</v>
      </c>
      <c r="E47" s="32" t="s">
        <v>35</v>
      </c>
      <c r="F47" s="135" t="s">
        <v>57</v>
      </c>
      <c r="G47" s="98" t="s">
        <v>83</v>
      </c>
      <c r="H47" s="6">
        <f>H49</f>
        <v>0</v>
      </c>
      <c r="I47" s="6">
        <f>I49</f>
        <v>0</v>
      </c>
      <c r="J47" s="6">
        <f>J49</f>
        <v>0</v>
      </c>
      <c r="K47" s="6">
        <f>K49</f>
        <v>0</v>
      </c>
      <c r="L47" s="6">
        <f>L49</f>
        <v>0</v>
      </c>
      <c r="M47" s="100">
        <v>500000</v>
      </c>
      <c r="N47" s="100">
        <v>500000</v>
      </c>
      <c r="O47" s="6"/>
    </row>
    <row r="48" spans="1:15" ht="27.6">
      <c r="A48" s="152" t="s">
        <v>69</v>
      </c>
      <c r="B48" s="152" t="s">
        <v>71</v>
      </c>
      <c r="C48" s="4" t="s">
        <v>50</v>
      </c>
      <c r="D48" s="124" t="s">
        <v>37</v>
      </c>
      <c r="E48" s="124" t="s">
        <v>37</v>
      </c>
      <c r="F48" s="137" t="s">
        <v>64</v>
      </c>
      <c r="G48" s="124" t="s">
        <v>37</v>
      </c>
      <c r="H48" s="23">
        <f>H50</f>
        <v>901300</v>
      </c>
      <c r="I48" s="23">
        <f t="shared" ref="I48:N48" si="8">I50</f>
        <v>901091.28</v>
      </c>
      <c r="J48" s="23">
        <f t="shared" si="8"/>
        <v>1024500</v>
      </c>
      <c r="K48" s="23">
        <f t="shared" si="8"/>
        <v>1024500</v>
      </c>
      <c r="L48" s="23">
        <f t="shared" si="8"/>
        <v>1024500</v>
      </c>
      <c r="M48" s="23">
        <f t="shared" si="8"/>
        <v>1024500</v>
      </c>
      <c r="N48" s="23">
        <f t="shared" si="8"/>
        <v>1024500</v>
      </c>
      <c r="O48" s="29"/>
    </row>
    <row r="49" spans="1:15">
      <c r="A49" s="153"/>
      <c r="B49" s="152"/>
      <c r="C49" s="4" t="s">
        <v>5</v>
      </c>
      <c r="D49" s="25"/>
      <c r="E49" s="25"/>
      <c r="F49" s="44"/>
      <c r="G49" s="25"/>
      <c r="H49" s="6"/>
      <c r="I49" s="6"/>
      <c r="J49" s="23"/>
      <c r="K49" s="23"/>
      <c r="L49" s="23"/>
      <c r="M49" s="86"/>
      <c r="N49" s="86"/>
      <c r="O49" s="12"/>
    </row>
    <row r="50" spans="1:15" ht="49.5" customHeight="1">
      <c r="A50" s="153"/>
      <c r="B50" s="152"/>
      <c r="C50" s="17" t="s">
        <v>31</v>
      </c>
      <c r="D50" s="32" t="s">
        <v>29</v>
      </c>
      <c r="E50" s="32" t="s">
        <v>99</v>
      </c>
      <c r="F50" s="135" t="s">
        <v>64</v>
      </c>
      <c r="G50" s="34">
        <v>240</v>
      </c>
      <c r="H50" s="23">
        <v>901300</v>
      </c>
      <c r="I50" s="6">
        <v>901091.28</v>
      </c>
      <c r="J50" s="100">
        <v>1024500</v>
      </c>
      <c r="K50" s="100">
        <v>1024500</v>
      </c>
      <c r="L50" s="100">
        <v>1024500</v>
      </c>
      <c r="M50" s="100">
        <v>1024500</v>
      </c>
      <c r="N50" s="100">
        <v>1024500</v>
      </c>
      <c r="O50" s="6"/>
    </row>
    <row r="51" spans="1:15" ht="31.5" customHeight="1">
      <c r="A51" s="146" t="s">
        <v>21</v>
      </c>
      <c r="B51" s="148" t="s">
        <v>40</v>
      </c>
      <c r="C51" s="4" t="s">
        <v>50</v>
      </c>
      <c r="D51" s="124" t="s">
        <v>37</v>
      </c>
      <c r="E51" s="124" t="s">
        <v>37</v>
      </c>
      <c r="F51" s="135" t="s">
        <v>65</v>
      </c>
      <c r="G51" s="124" t="s">
        <v>37</v>
      </c>
      <c r="H51" s="6">
        <v>14400</v>
      </c>
      <c r="I51" s="6">
        <v>14400</v>
      </c>
      <c r="J51" s="126">
        <f>J53</f>
        <v>77900</v>
      </c>
      <c r="K51" s="126">
        <f t="shared" ref="K51:N51" si="9">K53</f>
        <v>77900</v>
      </c>
      <c r="L51" s="126">
        <f t="shared" si="9"/>
        <v>77900</v>
      </c>
      <c r="M51" s="126">
        <f t="shared" si="9"/>
        <v>114400</v>
      </c>
      <c r="N51" s="126">
        <f t="shared" si="9"/>
        <v>114400</v>
      </c>
      <c r="O51" s="6"/>
    </row>
    <row r="52" spans="1:15">
      <c r="A52" s="147"/>
      <c r="B52" s="148"/>
      <c r="C52" s="4" t="s">
        <v>5</v>
      </c>
      <c r="D52" s="23"/>
      <c r="E52" s="23"/>
      <c r="F52" s="48"/>
      <c r="G52" s="23"/>
      <c r="H52" s="6"/>
      <c r="I52" s="6"/>
      <c r="J52" s="6"/>
      <c r="K52" s="6"/>
      <c r="L52" s="76"/>
      <c r="M52" s="46"/>
      <c r="N52" s="46"/>
      <c r="O52" s="6"/>
    </row>
    <row r="53" spans="1:15" ht="30" customHeight="1">
      <c r="A53" s="147"/>
      <c r="B53" s="148"/>
      <c r="C53" s="17" t="s">
        <v>31</v>
      </c>
      <c r="D53" s="32" t="s">
        <v>29</v>
      </c>
      <c r="E53" s="32" t="s">
        <v>99</v>
      </c>
      <c r="F53" s="135" t="s">
        <v>65</v>
      </c>
      <c r="G53" s="34">
        <v>240</v>
      </c>
      <c r="H53" s="6">
        <v>14400</v>
      </c>
      <c r="I53" s="6">
        <v>14400</v>
      </c>
      <c r="J53" s="126">
        <v>77900</v>
      </c>
      <c r="K53" s="126">
        <v>77900</v>
      </c>
      <c r="L53" s="126">
        <v>77900</v>
      </c>
      <c r="M53" s="126">
        <v>114400</v>
      </c>
      <c r="N53" s="126">
        <v>114400</v>
      </c>
      <c r="O53" s="6"/>
    </row>
    <row r="54" spans="1:15" ht="27.6">
      <c r="A54" s="146" t="s">
        <v>41</v>
      </c>
      <c r="B54" s="148" t="s">
        <v>39</v>
      </c>
      <c r="C54" s="4" t="s">
        <v>50</v>
      </c>
      <c r="D54" s="124" t="s">
        <v>37</v>
      </c>
      <c r="E54" s="124" t="s">
        <v>37</v>
      </c>
      <c r="F54" s="135" t="s">
        <v>66</v>
      </c>
      <c r="G54" s="124" t="s">
        <v>37</v>
      </c>
      <c r="H54" s="6">
        <v>120000</v>
      </c>
      <c r="I54" s="6">
        <v>120000</v>
      </c>
      <c r="J54" s="6">
        <v>120000</v>
      </c>
      <c r="K54" s="6">
        <v>120000</v>
      </c>
      <c r="L54" s="6">
        <f>L56</f>
        <v>120000</v>
      </c>
      <c r="M54" s="6">
        <f t="shared" ref="M54:N54" si="10">M56</f>
        <v>120000</v>
      </c>
      <c r="N54" s="6">
        <f t="shared" si="10"/>
        <v>120000</v>
      </c>
      <c r="O54" s="6"/>
    </row>
    <row r="55" spans="1:15">
      <c r="A55" s="147"/>
      <c r="B55" s="148"/>
      <c r="C55" s="4" t="s">
        <v>5</v>
      </c>
      <c r="D55" s="32"/>
      <c r="E55" s="34"/>
      <c r="F55" s="31"/>
      <c r="G55" s="31"/>
      <c r="H55" s="6"/>
      <c r="I55" s="6"/>
      <c r="J55" s="6"/>
      <c r="K55" s="6"/>
      <c r="L55" s="23"/>
      <c r="M55" s="46"/>
      <c r="N55" s="46"/>
      <c r="O55" s="6"/>
    </row>
    <row r="56" spans="1:15" ht="26.4">
      <c r="A56" s="147"/>
      <c r="B56" s="148"/>
      <c r="C56" s="17" t="s">
        <v>31</v>
      </c>
      <c r="D56" s="32" t="s">
        <v>29</v>
      </c>
      <c r="E56" s="34" t="s">
        <v>72</v>
      </c>
      <c r="F56" s="135" t="s">
        <v>66</v>
      </c>
      <c r="G56" s="34">
        <v>240</v>
      </c>
      <c r="H56" s="6">
        <v>120000</v>
      </c>
      <c r="I56" s="6">
        <v>120000</v>
      </c>
      <c r="J56" s="6">
        <v>120000</v>
      </c>
      <c r="K56" s="6">
        <v>120000</v>
      </c>
      <c r="L56" s="6">
        <v>120000</v>
      </c>
      <c r="M56" s="6">
        <v>120000</v>
      </c>
      <c r="N56" s="6">
        <v>120000</v>
      </c>
      <c r="O56" s="6"/>
    </row>
    <row r="57" spans="1:15" ht="46.5" customHeight="1">
      <c r="A57" s="146" t="s">
        <v>70</v>
      </c>
      <c r="B57" s="148" t="s">
        <v>43</v>
      </c>
      <c r="C57" s="4" t="s">
        <v>50</v>
      </c>
      <c r="D57" s="124" t="s">
        <v>37</v>
      </c>
      <c r="E57" s="124" t="s">
        <v>37</v>
      </c>
      <c r="F57" s="135" t="s">
        <v>67</v>
      </c>
      <c r="G57" s="124" t="s">
        <v>37</v>
      </c>
      <c r="H57" s="6">
        <v>500000</v>
      </c>
      <c r="I57" s="6">
        <v>500000</v>
      </c>
      <c r="J57" s="6">
        <v>1000000</v>
      </c>
      <c r="K57" s="6">
        <v>1000000</v>
      </c>
      <c r="L57" s="6">
        <f>L59</f>
        <v>999921.4</v>
      </c>
      <c r="M57" s="6">
        <f>M59</f>
        <v>0</v>
      </c>
      <c r="N57" s="6">
        <f>N59</f>
        <v>0</v>
      </c>
      <c r="O57" s="6"/>
    </row>
    <row r="58" spans="1:15">
      <c r="A58" s="147"/>
      <c r="B58" s="148"/>
      <c r="C58" s="4" t="s">
        <v>5</v>
      </c>
      <c r="D58" s="32"/>
      <c r="E58" s="34"/>
      <c r="F58" s="42"/>
      <c r="G58" s="31"/>
      <c r="H58" s="6"/>
      <c r="I58" s="6"/>
      <c r="J58" s="6"/>
      <c r="K58" s="6"/>
      <c r="L58" s="23"/>
      <c r="M58" s="6"/>
      <c r="N58" s="6"/>
      <c r="O58" s="6"/>
    </row>
    <row r="59" spans="1:15" ht="28.5" customHeight="1">
      <c r="A59" s="147"/>
      <c r="B59" s="148"/>
      <c r="C59" s="17" t="s">
        <v>31</v>
      </c>
      <c r="D59" s="32" t="s">
        <v>29</v>
      </c>
      <c r="E59" s="34" t="s">
        <v>72</v>
      </c>
      <c r="F59" s="98" t="s">
        <v>67</v>
      </c>
      <c r="G59" s="34">
        <v>240</v>
      </c>
      <c r="H59" s="6">
        <v>500000</v>
      </c>
      <c r="I59" s="6">
        <v>500000</v>
      </c>
      <c r="J59" s="6">
        <v>1000000</v>
      </c>
      <c r="K59" s="6">
        <v>1000000</v>
      </c>
      <c r="L59" s="6">
        <v>999921.4</v>
      </c>
      <c r="M59" s="6">
        <v>0</v>
      </c>
      <c r="N59" s="6">
        <f>N64</f>
        <v>0</v>
      </c>
      <c r="O59" s="6"/>
    </row>
    <row r="60" spans="1:15" ht="28.5" customHeight="1">
      <c r="A60" s="146" t="s">
        <v>87</v>
      </c>
      <c r="B60" s="187" t="s">
        <v>88</v>
      </c>
      <c r="C60" s="4" t="s">
        <v>50</v>
      </c>
      <c r="D60" s="124" t="s">
        <v>37</v>
      </c>
      <c r="E60" s="124" t="s">
        <v>37</v>
      </c>
      <c r="F60" s="118" t="s">
        <v>85</v>
      </c>
      <c r="G60" s="34">
        <v>610</v>
      </c>
      <c r="H60" s="6">
        <v>0</v>
      </c>
      <c r="I60" s="6">
        <v>0</v>
      </c>
      <c r="J60" s="6">
        <v>100000</v>
      </c>
      <c r="K60" s="115">
        <v>100000</v>
      </c>
      <c r="L60" s="6">
        <v>100000</v>
      </c>
      <c r="M60" s="6">
        <v>0</v>
      </c>
      <c r="N60" s="6">
        <v>0</v>
      </c>
      <c r="O60" s="6"/>
    </row>
    <row r="61" spans="1:15" ht="15" customHeight="1">
      <c r="A61" s="147"/>
      <c r="B61" s="187"/>
      <c r="C61" s="4" t="s">
        <v>5</v>
      </c>
      <c r="D61" s="32"/>
      <c r="E61" s="34"/>
      <c r="F61" s="99"/>
      <c r="G61" s="88"/>
      <c r="H61" s="6"/>
      <c r="I61" s="6"/>
      <c r="J61" s="6"/>
      <c r="K61" s="114"/>
      <c r="L61" s="82"/>
      <c r="M61" s="116"/>
      <c r="N61" s="117"/>
      <c r="O61" s="6"/>
    </row>
    <row r="62" spans="1:15" ht="51" customHeight="1">
      <c r="A62" s="147"/>
      <c r="B62" s="187"/>
      <c r="C62" s="119" t="s">
        <v>90</v>
      </c>
      <c r="D62" s="120" t="s">
        <v>86</v>
      </c>
      <c r="E62" s="121" t="s">
        <v>98</v>
      </c>
      <c r="F62" s="122" t="s">
        <v>85</v>
      </c>
      <c r="G62" s="34">
        <v>610</v>
      </c>
      <c r="H62" s="6">
        <v>0</v>
      </c>
      <c r="I62" s="6">
        <v>0</v>
      </c>
      <c r="J62" s="6">
        <v>100000</v>
      </c>
      <c r="K62" s="6">
        <v>100000</v>
      </c>
      <c r="L62" s="6">
        <v>100000</v>
      </c>
      <c r="M62" s="6">
        <v>0</v>
      </c>
      <c r="N62" s="6">
        <v>0</v>
      </c>
      <c r="O62" s="6"/>
    </row>
    <row r="63" spans="1:15" ht="28.5" customHeight="1">
      <c r="A63" s="170" t="s">
        <v>8</v>
      </c>
      <c r="B63" s="144" t="s">
        <v>36</v>
      </c>
      <c r="C63" s="62" t="s">
        <v>50</v>
      </c>
      <c r="D63" s="63" t="s">
        <v>37</v>
      </c>
      <c r="E63" s="63" t="s">
        <v>37</v>
      </c>
      <c r="F63" s="129" t="s">
        <v>68</v>
      </c>
      <c r="G63" s="107" t="s">
        <v>37</v>
      </c>
      <c r="H63" s="65">
        <f>H65</f>
        <v>8152961</v>
      </c>
      <c r="I63" s="65">
        <f>I65</f>
        <v>8152961</v>
      </c>
      <c r="J63" s="65">
        <f t="shared" ref="J63:N63" si="11">J65</f>
        <v>9752961</v>
      </c>
      <c r="K63" s="65">
        <f t="shared" si="11"/>
        <v>9752961</v>
      </c>
      <c r="L63" s="65">
        <f t="shared" si="11"/>
        <v>9652961</v>
      </c>
      <c r="M63" s="65">
        <f t="shared" si="11"/>
        <v>8152961</v>
      </c>
      <c r="N63" s="65">
        <f t="shared" si="11"/>
        <v>8152961</v>
      </c>
      <c r="O63" s="6"/>
    </row>
    <row r="64" spans="1:15" ht="28.5" customHeight="1">
      <c r="A64" s="170"/>
      <c r="B64" s="144"/>
      <c r="C64" s="62" t="s">
        <v>5</v>
      </c>
      <c r="D64" s="79"/>
      <c r="E64" s="79"/>
      <c r="F64" s="67"/>
      <c r="G64" s="111"/>
      <c r="H64" s="68"/>
      <c r="I64" s="68"/>
      <c r="J64" s="65"/>
      <c r="K64" s="65"/>
      <c r="L64" s="65"/>
      <c r="M64" s="79"/>
      <c r="N64" s="79"/>
      <c r="O64" s="6"/>
    </row>
    <row r="65" spans="1:15" ht="43.2" customHeight="1">
      <c r="A65" s="170"/>
      <c r="B65" s="144"/>
      <c r="C65" s="69" t="s">
        <v>31</v>
      </c>
      <c r="D65" s="70" t="s">
        <v>29</v>
      </c>
      <c r="E65" s="63" t="s">
        <v>37</v>
      </c>
      <c r="F65" s="64" t="s">
        <v>68</v>
      </c>
      <c r="G65" s="107" t="s">
        <v>37</v>
      </c>
      <c r="H65" s="65">
        <f>H68+H71</f>
        <v>8152961</v>
      </c>
      <c r="I65" s="65">
        <f t="shared" ref="I65" si="12">I68+I71</f>
        <v>8152961</v>
      </c>
      <c r="J65" s="65">
        <f>J68+J71+J74+J82</f>
        <v>9752961</v>
      </c>
      <c r="K65" s="65">
        <f t="shared" ref="K65:N65" si="13">K68+K71+K74+K82</f>
        <v>9752961</v>
      </c>
      <c r="L65" s="65">
        <f t="shared" si="13"/>
        <v>9652961</v>
      </c>
      <c r="M65" s="65">
        <f t="shared" si="13"/>
        <v>8152961</v>
      </c>
      <c r="N65" s="65">
        <f t="shared" si="13"/>
        <v>8152961</v>
      </c>
      <c r="O65" s="6"/>
    </row>
    <row r="66" spans="1:15" ht="43.5" customHeight="1">
      <c r="A66" s="146" t="s">
        <v>18</v>
      </c>
      <c r="B66" s="138" t="s">
        <v>44</v>
      </c>
      <c r="C66" s="62" t="s">
        <v>50</v>
      </c>
      <c r="D66" s="107" t="s">
        <v>37</v>
      </c>
      <c r="E66" s="107" t="s">
        <v>37</v>
      </c>
      <c r="F66" s="118" t="s">
        <v>89</v>
      </c>
      <c r="G66" s="107" t="s">
        <v>37</v>
      </c>
      <c r="H66" s="127">
        <f>H68</f>
        <v>2236516.5499999998</v>
      </c>
      <c r="I66" s="127">
        <f>I68</f>
        <v>2236516.5499999998</v>
      </c>
      <c r="J66" s="65">
        <v>8152961</v>
      </c>
      <c r="K66" s="104">
        <v>8152961</v>
      </c>
      <c r="L66" s="104">
        <v>8152961</v>
      </c>
      <c r="M66" s="104">
        <v>8152961</v>
      </c>
      <c r="N66" s="104">
        <v>8152961</v>
      </c>
      <c r="O66" s="65"/>
    </row>
    <row r="67" spans="1:15" ht="20.25" customHeight="1">
      <c r="A67" s="147"/>
      <c r="B67" s="139"/>
      <c r="C67" s="62" t="s">
        <v>5</v>
      </c>
      <c r="D67" s="66"/>
      <c r="E67" s="66"/>
      <c r="F67" s="43"/>
      <c r="G67" s="66"/>
      <c r="H67" s="128"/>
      <c r="I67" s="128"/>
      <c r="J67" s="65"/>
      <c r="K67" s="65"/>
      <c r="L67" s="65"/>
      <c r="M67" s="67"/>
      <c r="N67" s="67"/>
      <c r="O67" s="26"/>
    </row>
    <row r="68" spans="1:15" ht="31.95" customHeight="1">
      <c r="A68" s="147"/>
      <c r="B68" s="140"/>
      <c r="C68" s="69" t="s">
        <v>31</v>
      </c>
      <c r="D68" s="70" t="s">
        <v>29</v>
      </c>
      <c r="E68" s="107" t="s">
        <v>97</v>
      </c>
      <c r="F68" s="118" t="s">
        <v>89</v>
      </c>
      <c r="G68" s="107" t="s">
        <v>84</v>
      </c>
      <c r="H68" s="127">
        <v>2236516.5499999998</v>
      </c>
      <c r="I68" s="127">
        <f>H68</f>
        <v>2236516.5499999998</v>
      </c>
      <c r="J68" s="65">
        <v>8152961</v>
      </c>
      <c r="K68" s="65">
        <v>8152961</v>
      </c>
      <c r="L68" s="65">
        <v>8152961</v>
      </c>
      <c r="M68" s="100">
        <v>8152961</v>
      </c>
      <c r="N68" s="103">
        <v>8152961</v>
      </c>
      <c r="O68" s="26"/>
    </row>
    <row r="69" spans="1:15" ht="31.95" customHeight="1">
      <c r="A69" s="109"/>
      <c r="B69" s="138" t="s">
        <v>95</v>
      </c>
      <c r="C69" s="62" t="s">
        <v>50</v>
      </c>
      <c r="D69" s="107" t="s">
        <v>37</v>
      </c>
      <c r="E69" s="107" t="s">
        <v>37</v>
      </c>
      <c r="F69" s="118" t="s">
        <v>94</v>
      </c>
      <c r="G69" s="107" t="s">
        <v>37</v>
      </c>
      <c r="H69" s="127">
        <f>H71</f>
        <v>5916444.4500000002</v>
      </c>
      <c r="I69" s="127">
        <f>I71</f>
        <v>5916444.4500000002</v>
      </c>
      <c r="J69" s="65">
        <f>J71</f>
        <v>0</v>
      </c>
      <c r="K69" s="65">
        <f t="shared" ref="K69:N69" si="14">K71</f>
        <v>0</v>
      </c>
      <c r="L69" s="65">
        <f t="shared" si="14"/>
        <v>0</v>
      </c>
      <c r="M69" s="65">
        <f t="shared" si="14"/>
        <v>0</v>
      </c>
      <c r="N69" s="65">
        <f t="shared" si="14"/>
        <v>0</v>
      </c>
      <c r="O69" s="26"/>
    </row>
    <row r="70" spans="1:15" ht="31.95" customHeight="1">
      <c r="A70" s="109"/>
      <c r="B70" s="139"/>
      <c r="C70" s="62" t="s">
        <v>5</v>
      </c>
      <c r="D70" s="70"/>
      <c r="E70" s="107"/>
      <c r="F70" s="118"/>
      <c r="G70" s="107"/>
      <c r="H70" s="127"/>
      <c r="I70" s="127"/>
      <c r="J70" s="65"/>
      <c r="K70" s="65"/>
      <c r="L70" s="65"/>
      <c r="M70" s="100"/>
      <c r="N70" s="103"/>
      <c r="O70" s="26"/>
    </row>
    <row r="71" spans="1:15" ht="31.95" customHeight="1">
      <c r="A71" s="109"/>
      <c r="B71" s="140"/>
      <c r="C71" s="69" t="s">
        <v>31</v>
      </c>
      <c r="D71" s="70" t="s">
        <v>29</v>
      </c>
      <c r="E71" s="107" t="s">
        <v>97</v>
      </c>
      <c r="F71" s="118" t="s">
        <v>94</v>
      </c>
      <c r="G71" s="107" t="s">
        <v>96</v>
      </c>
      <c r="H71" s="127">
        <v>5916444.4500000002</v>
      </c>
      <c r="I71" s="127">
        <f>H71</f>
        <v>5916444.4500000002</v>
      </c>
      <c r="J71" s="105">
        <f t="shared" ref="J71:N71" si="15">J73</f>
        <v>0</v>
      </c>
      <c r="K71" s="105">
        <f t="shared" si="15"/>
        <v>0</v>
      </c>
      <c r="L71" s="105">
        <f t="shared" si="15"/>
        <v>0</v>
      </c>
      <c r="M71" s="105">
        <f t="shared" si="15"/>
        <v>0</v>
      </c>
      <c r="N71" s="105">
        <f t="shared" si="15"/>
        <v>0</v>
      </c>
      <c r="O71" s="26"/>
    </row>
    <row r="72" spans="1:15" ht="30" customHeight="1">
      <c r="A72" s="146" t="s">
        <v>18</v>
      </c>
      <c r="B72" s="138" t="s">
        <v>80</v>
      </c>
      <c r="C72" s="71" t="s">
        <v>50</v>
      </c>
      <c r="D72" s="107" t="s">
        <v>37</v>
      </c>
      <c r="E72" s="107" t="s">
        <v>37</v>
      </c>
      <c r="F72" s="106" t="s">
        <v>81</v>
      </c>
      <c r="G72" s="107" t="s">
        <v>37</v>
      </c>
      <c r="H72" s="6">
        <f t="shared" ref="H72:I72" si="16">H74</f>
        <v>0</v>
      </c>
      <c r="I72" s="6">
        <f t="shared" si="16"/>
        <v>0</v>
      </c>
      <c r="J72" s="130">
        <f>J74</f>
        <v>1500000</v>
      </c>
      <c r="K72" s="130">
        <f t="shared" ref="K72:N72" si="17">K74</f>
        <v>1500000</v>
      </c>
      <c r="L72" s="130">
        <f>L74</f>
        <v>1500000</v>
      </c>
      <c r="M72" s="131">
        <f t="shared" si="17"/>
        <v>0</v>
      </c>
      <c r="N72" s="131">
        <f t="shared" si="17"/>
        <v>0</v>
      </c>
      <c r="O72" s="26"/>
    </row>
    <row r="73" spans="1:15" ht="27" customHeight="1">
      <c r="A73" s="147"/>
      <c r="B73" s="139"/>
      <c r="C73" s="62" t="s">
        <v>5</v>
      </c>
      <c r="D73" s="70"/>
      <c r="E73" s="63"/>
      <c r="F73" s="72"/>
      <c r="G73" s="63"/>
      <c r="H73" s="65"/>
      <c r="I73" s="65"/>
      <c r="J73" s="65"/>
      <c r="K73" s="65"/>
      <c r="L73" s="65"/>
      <c r="M73" s="65"/>
      <c r="N73" s="65"/>
      <c r="O73" s="26"/>
    </row>
    <row r="74" spans="1:15" ht="35.4" customHeight="1">
      <c r="A74" s="147"/>
      <c r="B74" s="140"/>
      <c r="C74" s="69" t="s">
        <v>31</v>
      </c>
      <c r="D74" s="70" t="s">
        <v>29</v>
      </c>
      <c r="E74" s="107" t="s">
        <v>73</v>
      </c>
      <c r="F74" s="106" t="s">
        <v>81</v>
      </c>
      <c r="G74" s="107" t="s">
        <v>84</v>
      </c>
      <c r="H74" s="6">
        <f t="shared" ref="H74:I74" si="18">H76</f>
        <v>0</v>
      </c>
      <c r="I74" s="6">
        <f t="shared" si="18"/>
        <v>0</v>
      </c>
      <c r="J74" s="6">
        <v>1500000</v>
      </c>
      <c r="K74" s="6">
        <v>1500000</v>
      </c>
      <c r="L74" s="6">
        <v>1500000</v>
      </c>
      <c r="M74" s="6">
        <f>0</f>
        <v>0</v>
      </c>
      <c r="N74" s="105">
        <f>0</f>
        <v>0</v>
      </c>
      <c r="O74" s="26"/>
    </row>
    <row r="75" spans="1:15" ht="47.25" hidden="1" customHeight="1">
      <c r="A75" s="148" t="s">
        <v>47</v>
      </c>
      <c r="B75" s="179"/>
      <c r="C75" s="4" t="s">
        <v>48</v>
      </c>
      <c r="D75" s="31"/>
      <c r="E75" s="31"/>
      <c r="F75" s="31"/>
      <c r="G75" s="31"/>
      <c r="H75" s="19"/>
      <c r="I75" s="19"/>
      <c r="J75" s="6"/>
      <c r="K75" s="6"/>
      <c r="L75" s="23"/>
      <c r="M75" s="19"/>
      <c r="N75" s="19"/>
      <c r="O75" s="28"/>
    </row>
    <row r="76" spans="1:15" hidden="1">
      <c r="A76" s="178"/>
      <c r="B76" s="180"/>
      <c r="C76" s="4" t="s">
        <v>5</v>
      </c>
      <c r="D76" s="25"/>
      <c r="E76" s="25"/>
      <c r="F76" s="25"/>
      <c r="G76" s="25"/>
      <c r="H76" s="6"/>
      <c r="I76" s="6"/>
      <c r="J76" s="6"/>
      <c r="K76" s="6"/>
      <c r="L76" s="23"/>
      <c r="M76" s="91"/>
      <c r="N76" s="91"/>
      <c r="O76" s="12"/>
    </row>
    <row r="77" spans="1:15" ht="31.95" hidden="1" customHeight="1">
      <c r="A77" s="178"/>
      <c r="B77" s="181"/>
      <c r="C77" s="17" t="s">
        <v>31</v>
      </c>
      <c r="D77" s="32"/>
      <c r="E77" s="34"/>
      <c r="F77" s="31"/>
      <c r="G77" s="34"/>
      <c r="H77" s="19"/>
      <c r="I77" s="19"/>
      <c r="J77" s="6"/>
      <c r="K77" s="6"/>
      <c r="L77" s="23"/>
      <c r="M77" s="19"/>
      <c r="N77" s="19"/>
      <c r="O77" s="5"/>
    </row>
    <row r="78" spans="1:15" s="9" customFormat="1" ht="13.95" hidden="1" customHeight="1">
      <c r="A78" s="148" t="s">
        <v>47</v>
      </c>
      <c r="B78" s="182" t="s">
        <v>74</v>
      </c>
      <c r="C78" s="4"/>
      <c r="D78" s="31"/>
      <c r="E78" s="31"/>
      <c r="F78" s="31"/>
      <c r="G78" s="31"/>
      <c r="H78" s="6"/>
      <c r="I78" s="6"/>
      <c r="J78" s="6"/>
      <c r="K78" s="19"/>
      <c r="L78" s="23"/>
      <c r="M78" s="6"/>
      <c r="N78" s="6"/>
      <c r="O78" s="29"/>
    </row>
    <row r="79" spans="1:15" s="9" customFormat="1" ht="13.95" hidden="1" customHeight="1">
      <c r="A79" s="178"/>
      <c r="B79" s="183"/>
      <c r="C79" s="4"/>
      <c r="D79" s="25"/>
      <c r="E79" s="25"/>
      <c r="F79" s="25"/>
      <c r="G79" s="25"/>
      <c r="H79" s="6"/>
      <c r="I79" s="6"/>
      <c r="J79" s="6"/>
      <c r="K79" s="6"/>
      <c r="L79" s="25"/>
      <c r="M79" s="91"/>
      <c r="N79" s="91"/>
      <c r="O79" s="12"/>
    </row>
    <row r="80" spans="1:15" s="9" customFormat="1" ht="27.6">
      <c r="A80" s="178"/>
      <c r="B80" s="183"/>
      <c r="C80" s="71" t="s">
        <v>50</v>
      </c>
      <c r="D80" s="107" t="s">
        <v>37</v>
      </c>
      <c r="E80" s="107" t="s">
        <v>37</v>
      </c>
      <c r="F80" s="106" t="s">
        <v>75</v>
      </c>
      <c r="G80" s="107" t="s">
        <v>37</v>
      </c>
      <c r="H80" s="6">
        <f>H82</f>
        <v>0</v>
      </c>
      <c r="I80" s="6">
        <f>I82</f>
        <v>0</v>
      </c>
      <c r="J80" s="6">
        <f t="shared" ref="J80:N80" si="19">J82</f>
        <v>100000</v>
      </c>
      <c r="K80" s="6">
        <f t="shared" si="19"/>
        <v>100000</v>
      </c>
      <c r="L80" s="6">
        <f t="shared" si="19"/>
        <v>0</v>
      </c>
      <c r="M80" s="6">
        <f t="shared" si="19"/>
        <v>0</v>
      </c>
      <c r="N80" s="6">
        <f t="shared" si="19"/>
        <v>0</v>
      </c>
      <c r="O80" s="74"/>
    </row>
    <row r="81" spans="1:15" s="9" customFormat="1">
      <c r="A81" s="178"/>
      <c r="B81" s="183"/>
      <c r="C81" s="62" t="s">
        <v>5</v>
      </c>
      <c r="D81" s="73"/>
      <c r="E81" s="73"/>
      <c r="F81" s="73"/>
      <c r="H81" s="6"/>
      <c r="I81" s="6"/>
      <c r="J81" s="6"/>
      <c r="K81" s="6"/>
      <c r="L81" s="73"/>
      <c r="M81" s="91"/>
      <c r="N81" s="91"/>
      <c r="O81" s="74"/>
    </row>
    <row r="82" spans="1:15" s="9" customFormat="1" ht="28.2" customHeight="1">
      <c r="A82" s="178"/>
      <c r="B82" s="183"/>
      <c r="C82" s="69" t="s">
        <v>31</v>
      </c>
      <c r="D82" s="70" t="s">
        <v>29</v>
      </c>
      <c r="E82" s="108" t="s">
        <v>73</v>
      </c>
      <c r="F82" s="106" t="s">
        <v>75</v>
      </c>
      <c r="G82" s="94">
        <v>240</v>
      </c>
      <c r="H82" s="6">
        <f>H85</f>
        <v>0</v>
      </c>
      <c r="I82" s="6">
        <v>0</v>
      </c>
      <c r="J82" s="6">
        <v>100000</v>
      </c>
      <c r="K82" s="6">
        <v>100000</v>
      </c>
      <c r="L82" s="6">
        <f>L85</f>
        <v>0</v>
      </c>
      <c r="M82" s="6">
        <f>M85</f>
        <v>0</v>
      </c>
      <c r="N82" s="6">
        <f>N85</f>
        <v>0</v>
      </c>
      <c r="O82" s="74"/>
    </row>
    <row r="83" spans="1:15" s="9" customFormat="1" ht="39" hidden="1" customHeight="1">
      <c r="A83" s="178"/>
      <c r="B83" s="184"/>
      <c r="C83" s="17"/>
      <c r="D83" s="32"/>
      <c r="E83" s="34"/>
      <c r="F83" s="33"/>
      <c r="G83" s="34"/>
      <c r="H83" s="6"/>
      <c r="I83" s="6"/>
      <c r="J83" s="6"/>
      <c r="K83" s="19"/>
      <c r="L83" s="23"/>
      <c r="M83" s="6"/>
      <c r="N83" s="6"/>
      <c r="O83" s="5"/>
    </row>
    <row r="84" spans="1:15" s="9" customFormat="1" ht="39" customHeight="1">
      <c r="A84" s="40"/>
      <c r="B84" s="196" t="s">
        <v>100</v>
      </c>
      <c r="C84" s="188"/>
      <c r="D84" s="189"/>
      <c r="E84" s="190"/>
      <c r="F84" s="191"/>
      <c r="G84" s="190"/>
      <c r="H84" s="192"/>
      <c r="I84" s="192"/>
      <c r="J84" s="197" t="s">
        <v>101</v>
      </c>
      <c r="K84" s="193"/>
      <c r="L84" s="194"/>
      <c r="M84" s="192"/>
      <c r="N84" s="192"/>
      <c r="O84" s="195"/>
    </row>
    <row r="85" spans="1:15" s="9" customFormat="1" ht="66.75" customHeight="1">
      <c r="A85" s="40"/>
      <c r="B85" s="198" t="s">
        <v>91</v>
      </c>
      <c r="C85" s="198"/>
      <c r="D85" s="199" t="s">
        <v>93</v>
      </c>
      <c r="E85" s="199"/>
      <c r="F85" s="199"/>
      <c r="G85" s="199"/>
      <c r="H85" s="199"/>
      <c r="I85" s="199"/>
      <c r="J85" s="199"/>
      <c r="K85" s="199"/>
      <c r="L85" s="199"/>
      <c r="M85" s="199"/>
      <c r="N85" s="199"/>
      <c r="O85" s="199"/>
    </row>
    <row r="86" spans="1:15" ht="41.25" customHeight="1">
      <c r="A86" s="2"/>
      <c r="B86" s="185" t="s">
        <v>92</v>
      </c>
      <c r="C86" s="185"/>
      <c r="D86" s="186"/>
      <c r="E86" s="186"/>
      <c r="F86" s="186"/>
      <c r="G86" s="186"/>
      <c r="H86" s="186"/>
      <c r="I86" s="186"/>
      <c r="J86" s="186"/>
      <c r="K86" s="186"/>
      <c r="L86" s="186"/>
      <c r="M86" s="186"/>
      <c r="N86" s="186"/>
      <c r="O86" s="186"/>
    </row>
    <row r="87" spans="1:15" ht="17.399999999999999">
      <c r="A87" s="2"/>
      <c r="B87" s="177"/>
      <c r="C87" s="177"/>
      <c r="D87" s="177"/>
      <c r="E87" s="177"/>
      <c r="F87" s="177"/>
      <c r="G87" s="177"/>
      <c r="H87" s="177"/>
      <c r="I87" s="177"/>
      <c r="J87" s="177"/>
      <c r="K87" s="177"/>
    </row>
    <row r="88" spans="1:15" s="2" customFormat="1" ht="17.399999999999999">
      <c r="A88" s="1"/>
      <c r="C88" s="30"/>
      <c r="J88" s="18"/>
      <c r="L88" s="51"/>
    </row>
    <row r="89" spans="1:15" s="2" customFormat="1">
      <c r="A89" s="1"/>
      <c r="C89" s="1"/>
      <c r="L89" s="51"/>
    </row>
  </sheetData>
  <mergeCells count="60">
    <mergeCell ref="A54:A56"/>
    <mergeCell ref="B87:K87"/>
    <mergeCell ref="A75:A77"/>
    <mergeCell ref="B75:B77"/>
    <mergeCell ref="A66:A68"/>
    <mergeCell ref="A78:A83"/>
    <mergeCell ref="B78:B83"/>
    <mergeCell ref="B86:C86"/>
    <mergeCell ref="B66:B68"/>
    <mergeCell ref="B85:C85"/>
    <mergeCell ref="A72:A74"/>
    <mergeCell ref="D85:O85"/>
    <mergeCell ref="D86:O86"/>
    <mergeCell ref="B72:B74"/>
    <mergeCell ref="B57:B59"/>
    <mergeCell ref="A63:A65"/>
    <mergeCell ref="A10:A12"/>
    <mergeCell ref="B10:B12"/>
    <mergeCell ref="B25:B27"/>
    <mergeCell ref="B19:B21"/>
    <mergeCell ref="B22:B24"/>
    <mergeCell ref="A19:A21"/>
    <mergeCell ref="A25:A27"/>
    <mergeCell ref="B14:B16"/>
    <mergeCell ref="A22:A24"/>
    <mergeCell ref="B41:B43"/>
    <mergeCell ref="A31:A33"/>
    <mergeCell ref="B31:B33"/>
    <mergeCell ref="B38:B40"/>
    <mergeCell ref="B60:B62"/>
    <mergeCell ref="L1:O1"/>
    <mergeCell ref="H6:N6"/>
    <mergeCell ref="M7:N8"/>
    <mergeCell ref="O6:O9"/>
    <mergeCell ref="J7:L7"/>
    <mergeCell ref="K8:L8"/>
    <mergeCell ref="J8:J9"/>
    <mergeCell ref="L2:M2"/>
    <mergeCell ref="A4:O4"/>
    <mergeCell ref="A6:A9"/>
    <mergeCell ref="B6:B9"/>
    <mergeCell ref="C6:C9"/>
    <mergeCell ref="D6:G8"/>
    <mergeCell ref="H7:I8"/>
    <mergeCell ref="B69:B71"/>
    <mergeCell ref="B34:B37"/>
    <mergeCell ref="B63:B65"/>
    <mergeCell ref="A14:A16"/>
    <mergeCell ref="A51:A53"/>
    <mergeCell ref="B51:B53"/>
    <mergeCell ref="A60:A62"/>
    <mergeCell ref="A34:A36"/>
    <mergeCell ref="A45:A47"/>
    <mergeCell ref="A48:A50"/>
    <mergeCell ref="A38:A40"/>
    <mergeCell ref="A41:A43"/>
    <mergeCell ref="B45:B47"/>
    <mergeCell ref="B48:B50"/>
    <mergeCell ref="B54:B56"/>
    <mergeCell ref="A57:A59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47" fitToHeight="1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Прил.7</vt:lpstr>
      <vt:lpstr>Прил.7!Область_печати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2018-03-21T10:14:56Z</cp:lastPrinted>
  <dcterms:created xsi:type="dcterms:W3CDTF">2013-08-29T03:03:58Z</dcterms:created>
  <dcterms:modified xsi:type="dcterms:W3CDTF">2018-03-21T10:15:09Z</dcterms:modified>
</cp:coreProperties>
</file>